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Dados\Desktop\OBRAS\Antiga Prerfeitura\CRAS\"/>
    </mc:Choice>
  </mc:AlternateContent>
  <bookViews>
    <workbookView xWindow="0" yWindow="0" windowWidth="28800" windowHeight="11730"/>
  </bookViews>
  <sheets>
    <sheet name="PLANILHA PISO" sheetId="6" r:id="rId1"/>
    <sheet name="CRONOGRAMA..." sheetId="8" r:id="rId2"/>
    <sheet name="MEMORIAL CALCULO PISO" sheetId="7" r:id="rId3"/>
  </sheets>
  <definedNames>
    <definedName name="_________">#REF!</definedName>
    <definedName name="______AA100000">#REF!</definedName>
    <definedName name="______LOC10">#REF!</definedName>
    <definedName name="______LOC11">#REF!</definedName>
    <definedName name="______LOC12">#REF!</definedName>
    <definedName name="______LOC13">#REF!</definedName>
    <definedName name="______LOC14">#REF!</definedName>
    <definedName name="______LOC15">#REF!</definedName>
    <definedName name="______LOC16">#REF!</definedName>
    <definedName name="______LOC17">#REF!</definedName>
    <definedName name="______LOC18">#REF!</definedName>
    <definedName name="______LOC19">#REF!</definedName>
    <definedName name="______LOC2">#REF!</definedName>
    <definedName name="______LOC20">#REF!</definedName>
    <definedName name="______LOC21">#REF!</definedName>
    <definedName name="______LOC22">#REF!</definedName>
    <definedName name="______LOC23">#REF!</definedName>
    <definedName name="______LOC24">#REF!</definedName>
    <definedName name="______LOC25">#REF!</definedName>
    <definedName name="______LOC26">#REF!</definedName>
    <definedName name="______LOC27">#REF!</definedName>
    <definedName name="______LOC28">#REF!</definedName>
    <definedName name="______LOC29">#REF!</definedName>
    <definedName name="______LOC3">#REF!</definedName>
    <definedName name="______LOC30">#REF!</definedName>
    <definedName name="______LOC31">#REF!</definedName>
    <definedName name="______LOC32">#REF!</definedName>
    <definedName name="______LOC33">#REF!</definedName>
    <definedName name="______LOC34">#REF!</definedName>
    <definedName name="______LOC35">#REF!</definedName>
    <definedName name="______LOC36">#REF!</definedName>
    <definedName name="______LOC37">#REF!</definedName>
    <definedName name="______LOC38">#REF!</definedName>
    <definedName name="______LOC39">#REF!</definedName>
    <definedName name="______LOC4">#REF!</definedName>
    <definedName name="______LOC40">#REF!</definedName>
    <definedName name="______LOC41">#REF!</definedName>
    <definedName name="______LOC42">#REF!</definedName>
    <definedName name="______LOC5">#REF!</definedName>
    <definedName name="______LOC6">#REF!</definedName>
    <definedName name="______LOC7">#REF!</definedName>
    <definedName name="______LOC8">#REF!</definedName>
    <definedName name="______LOC9">#REF!</definedName>
    <definedName name="______R">#REF!</definedName>
    <definedName name="_____AA100000">#REF!</definedName>
    <definedName name="_____BUD1">#REF!</definedName>
    <definedName name="_____BUD2">#REF!</definedName>
    <definedName name="_____BUD3">#REF!</definedName>
    <definedName name="_____BUD4">#REF!</definedName>
    <definedName name="_____BUD5">#REF!</definedName>
    <definedName name="_____BUD6">#REF!</definedName>
    <definedName name="_____BUD7">#REF!</definedName>
    <definedName name="_____BUD8">#REF!</definedName>
    <definedName name="_____DIA1">#REF!</definedName>
    <definedName name="_____DIA2">#REF!</definedName>
    <definedName name="_____DIA3">#REF!</definedName>
    <definedName name="_____DIA4">#REF!</definedName>
    <definedName name="_____DIA5">#REF!</definedName>
    <definedName name="_____DIA6">#REF!</definedName>
    <definedName name="_____DIA7">#REF!</definedName>
    <definedName name="_____DIA8">#REF!</definedName>
    <definedName name="_____LAB1">#REF!</definedName>
    <definedName name="_____LAB2">#REF!</definedName>
    <definedName name="_____LAB3">#REF!</definedName>
    <definedName name="_____LOC10">#REF!</definedName>
    <definedName name="_____LOC11">#REF!</definedName>
    <definedName name="_____LOC12">#REF!</definedName>
    <definedName name="_____LOC13">#REF!</definedName>
    <definedName name="_____LOC14">#REF!</definedName>
    <definedName name="_____LOC15">#REF!</definedName>
    <definedName name="_____LOC16">#REF!</definedName>
    <definedName name="_____LOC17">#REF!</definedName>
    <definedName name="_____LOC18">#REF!</definedName>
    <definedName name="_____LOC19">#REF!</definedName>
    <definedName name="_____LOC2">#REF!</definedName>
    <definedName name="_____LOC20">#REF!</definedName>
    <definedName name="_____LOC21">#REF!</definedName>
    <definedName name="_____LOC22">#REF!</definedName>
    <definedName name="_____LOC23">#REF!</definedName>
    <definedName name="_____LOC24">#REF!</definedName>
    <definedName name="_____LOC25">#REF!</definedName>
    <definedName name="_____LOC26">#REF!</definedName>
    <definedName name="_____LOC27">#REF!</definedName>
    <definedName name="_____LOC28">#REF!</definedName>
    <definedName name="_____LOC29">#REF!</definedName>
    <definedName name="_____LOC3">#REF!</definedName>
    <definedName name="_____LOC30">#REF!</definedName>
    <definedName name="_____LOC31">#REF!</definedName>
    <definedName name="_____LOC32">#REF!</definedName>
    <definedName name="_____LOC33">#REF!</definedName>
    <definedName name="_____LOC34">#REF!</definedName>
    <definedName name="_____LOC35">#REF!</definedName>
    <definedName name="_____LOC36">#REF!</definedName>
    <definedName name="_____LOC37">#REF!</definedName>
    <definedName name="_____LOC38">#REF!</definedName>
    <definedName name="_____LOC39">#REF!</definedName>
    <definedName name="_____LOC4">#REF!</definedName>
    <definedName name="_____LOC40">#REF!</definedName>
    <definedName name="_____LOC41">#REF!</definedName>
    <definedName name="_____LOC42">#REF!</definedName>
    <definedName name="_____LOC5">#REF!</definedName>
    <definedName name="_____LOC6">#REF!</definedName>
    <definedName name="_____LOC7">#REF!</definedName>
    <definedName name="_____LOC8">#REF!</definedName>
    <definedName name="_____LOC9">#REF!</definedName>
    <definedName name="_____PAR1">#REF!</definedName>
    <definedName name="_____PAR2">#REF!</definedName>
    <definedName name="_____PAR3">#REF!</definedName>
    <definedName name="_____PAR4">#REF!</definedName>
    <definedName name="_____R">#REF!</definedName>
    <definedName name="_____SE2">#REF!</definedName>
    <definedName name="____AA100000">#REF!</definedName>
    <definedName name="____BUD1">#REF!</definedName>
    <definedName name="____BUD2">#REF!</definedName>
    <definedName name="____BUD3">#REF!</definedName>
    <definedName name="____BUD4">#REF!</definedName>
    <definedName name="____BUD5">#REF!</definedName>
    <definedName name="____BUD6">#REF!</definedName>
    <definedName name="____BUD7">#REF!</definedName>
    <definedName name="____BUD8">#REF!</definedName>
    <definedName name="____DIA1">#REF!</definedName>
    <definedName name="____DIA2">#REF!</definedName>
    <definedName name="____DIA3">#REF!</definedName>
    <definedName name="____DIA4">#REF!</definedName>
    <definedName name="____DIA5">#REF!</definedName>
    <definedName name="____DIA6">#REF!</definedName>
    <definedName name="____DIA7">#REF!</definedName>
    <definedName name="____DIA8">#REF!</definedName>
    <definedName name="____LAB1">#REF!</definedName>
    <definedName name="____LAB2">#REF!</definedName>
    <definedName name="____LAB3">#REF!</definedName>
    <definedName name="____LOC10">#REF!</definedName>
    <definedName name="____LOC11">#REF!</definedName>
    <definedName name="____LOC12">#REF!</definedName>
    <definedName name="____LOC13">#REF!</definedName>
    <definedName name="____LOC14">#REF!</definedName>
    <definedName name="____LOC15">#REF!</definedName>
    <definedName name="____LOC16">#REF!</definedName>
    <definedName name="____LOC17">#REF!</definedName>
    <definedName name="____LOC18">#REF!</definedName>
    <definedName name="____LOC19">#REF!</definedName>
    <definedName name="____LOC2">#REF!</definedName>
    <definedName name="____LOC20">#REF!</definedName>
    <definedName name="____LOC21">#REF!</definedName>
    <definedName name="____LOC22">#REF!</definedName>
    <definedName name="____LOC23">#REF!</definedName>
    <definedName name="____LOC24">#REF!</definedName>
    <definedName name="____LOC25">#REF!</definedName>
    <definedName name="____LOC26">#REF!</definedName>
    <definedName name="____LOC27">#REF!</definedName>
    <definedName name="____LOC28">#REF!</definedName>
    <definedName name="____LOC29">#REF!</definedName>
    <definedName name="____LOC3">#REF!</definedName>
    <definedName name="____LOC30">#REF!</definedName>
    <definedName name="____LOC31">#REF!</definedName>
    <definedName name="____LOC32">#REF!</definedName>
    <definedName name="____LOC33">#REF!</definedName>
    <definedName name="____LOC34">#REF!</definedName>
    <definedName name="____LOC35">#REF!</definedName>
    <definedName name="____LOC36">#REF!</definedName>
    <definedName name="____LOC37">#REF!</definedName>
    <definedName name="____LOC38">#REF!</definedName>
    <definedName name="____LOC39">#REF!</definedName>
    <definedName name="____LOC4">#REF!</definedName>
    <definedName name="____LOC40">#REF!</definedName>
    <definedName name="____LOC41">#REF!</definedName>
    <definedName name="____LOC42">#REF!</definedName>
    <definedName name="____LOC5">#REF!</definedName>
    <definedName name="____LOC6">#REF!</definedName>
    <definedName name="____LOC7">#REF!</definedName>
    <definedName name="____LOC8">#REF!</definedName>
    <definedName name="____LOC9">#REF!</definedName>
    <definedName name="____PAR1">#REF!</definedName>
    <definedName name="____PAR2">#REF!</definedName>
    <definedName name="____PAR3">#REF!</definedName>
    <definedName name="____PAR4">#REF!</definedName>
    <definedName name="____R">#REF!</definedName>
    <definedName name="____SE2">#REF!</definedName>
    <definedName name="___AA100000">#REF!</definedName>
    <definedName name="___BUD1">#REF!</definedName>
    <definedName name="___BUD2">#REF!</definedName>
    <definedName name="___BUD3">#REF!</definedName>
    <definedName name="___BUD4">#REF!</definedName>
    <definedName name="___BUD5">#REF!</definedName>
    <definedName name="___BUD6">#REF!</definedName>
    <definedName name="___BUD7">#REF!</definedName>
    <definedName name="___BUD8">#REF!</definedName>
    <definedName name="___DIA1">#REF!</definedName>
    <definedName name="___DIA2">#REF!</definedName>
    <definedName name="___DIA3">#REF!</definedName>
    <definedName name="___DIA4">#REF!</definedName>
    <definedName name="___DIA5">#REF!</definedName>
    <definedName name="___DIA6">#REF!</definedName>
    <definedName name="___DIA7">#REF!</definedName>
    <definedName name="___DIA8">#REF!</definedName>
    <definedName name="___LAB1">#REF!</definedName>
    <definedName name="___LAB2">#REF!</definedName>
    <definedName name="___LAB3">#REF!</definedName>
    <definedName name="___LOC10">#REF!</definedName>
    <definedName name="___LOC11">#REF!</definedName>
    <definedName name="___LOC12">#REF!</definedName>
    <definedName name="___LOC13">#REF!</definedName>
    <definedName name="___LOC14">#REF!</definedName>
    <definedName name="___LOC15">#REF!</definedName>
    <definedName name="___LOC16">#REF!</definedName>
    <definedName name="___LOC17">#REF!</definedName>
    <definedName name="___LOC18">#REF!</definedName>
    <definedName name="___LOC19">#REF!</definedName>
    <definedName name="___LOC2">#REF!</definedName>
    <definedName name="___LOC20">#REF!</definedName>
    <definedName name="___LOC21">#REF!</definedName>
    <definedName name="___LOC22">#REF!</definedName>
    <definedName name="___LOC23">#REF!</definedName>
    <definedName name="___LOC24">#REF!</definedName>
    <definedName name="___LOC25">#REF!</definedName>
    <definedName name="___LOC26">#REF!</definedName>
    <definedName name="___LOC27">#REF!</definedName>
    <definedName name="___LOC28">#REF!</definedName>
    <definedName name="___LOC29">#REF!</definedName>
    <definedName name="___LOC3">#REF!</definedName>
    <definedName name="___LOC30">#REF!</definedName>
    <definedName name="___LOC31">#REF!</definedName>
    <definedName name="___LOC32">#REF!</definedName>
    <definedName name="___LOC33">#REF!</definedName>
    <definedName name="___LOC34">#REF!</definedName>
    <definedName name="___LOC35">#REF!</definedName>
    <definedName name="___LOC36">#REF!</definedName>
    <definedName name="___LOC37">#REF!</definedName>
    <definedName name="___LOC38">#REF!</definedName>
    <definedName name="___LOC39">#REF!</definedName>
    <definedName name="___LOC4">#REF!</definedName>
    <definedName name="___LOC40">#REF!</definedName>
    <definedName name="___LOC41">#REF!</definedName>
    <definedName name="___LOC42">#REF!</definedName>
    <definedName name="___LOC5">#REF!</definedName>
    <definedName name="___LOC6">#REF!</definedName>
    <definedName name="___LOC7">#REF!</definedName>
    <definedName name="___LOC8">#REF!</definedName>
    <definedName name="___LOC9">#REF!</definedName>
    <definedName name="___PAR1">#REF!</definedName>
    <definedName name="___PAR2">#REF!</definedName>
    <definedName name="___PAR3">#REF!</definedName>
    <definedName name="___PAR4">#REF!</definedName>
    <definedName name="___R">#REF!</definedName>
    <definedName name="___SE2">#REF!</definedName>
    <definedName name="__1Excel_BuiltIn_Print_Area_1_1_1">#REF!</definedName>
    <definedName name="__2Excel_BuiltIn_Print_Area_1_1_1_1">#REF!</definedName>
    <definedName name="__AA100000">#REF!</definedName>
    <definedName name="__BUD1">#REF!</definedName>
    <definedName name="__BUD2">#REF!</definedName>
    <definedName name="__BUD3">#REF!</definedName>
    <definedName name="__BUD4">#REF!</definedName>
    <definedName name="__BUD5">#REF!</definedName>
    <definedName name="__BUD6">#REF!</definedName>
    <definedName name="__BUD7">#REF!</definedName>
    <definedName name="__BUD8">#REF!</definedName>
    <definedName name="__DIA1">#REF!</definedName>
    <definedName name="__DIA2">#REF!</definedName>
    <definedName name="__DIA3">#REF!</definedName>
    <definedName name="__DIA4">#REF!</definedName>
    <definedName name="__DIA5">#REF!</definedName>
    <definedName name="__DIA6">#REF!</definedName>
    <definedName name="__DIA7">#REF!</definedName>
    <definedName name="__DIA8">#REF!</definedName>
    <definedName name="__LAB1">#REF!</definedName>
    <definedName name="__LAB2">#REF!</definedName>
    <definedName name="__LAB3">#REF!</definedName>
    <definedName name="__LOC10">#REF!</definedName>
    <definedName name="__LOC11">#REF!</definedName>
    <definedName name="__LOC12">#REF!</definedName>
    <definedName name="__LOC13">#REF!</definedName>
    <definedName name="__LOC14">#REF!</definedName>
    <definedName name="__LOC15">#REF!</definedName>
    <definedName name="__LOC16">#REF!</definedName>
    <definedName name="__LOC17">#REF!</definedName>
    <definedName name="__LOC18">#REF!</definedName>
    <definedName name="__LOC19">#REF!</definedName>
    <definedName name="__LOC2">#REF!</definedName>
    <definedName name="__LOC20">#REF!</definedName>
    <definedName name="__LOC21">#REF!</definedName>
    <definedName name="__LOC22">#REF!</definedName>
    <definedName name="__LOC23">#REF!</definedName>
    <definedName name="__LOC24">#REF!</definedName>
    <definedName name="__LOC25">#REF!</definedName>
    <definedName name="__LOC26">#REF!</definedName>
    <definedName name="__LOC27">#REF!</definedName>
    <definedName name="__LOC28">#REF!</definedName>
    <definedName name="__LOC29">#REF!</definedName>
    <definedName name="__LOC3">#REF!</definedName>
    <definedName name="__LOC30">#REF!</definedName>
    <definedName name="__LOC31">#REF!</definedName>
    <definedName name="__LOC32">#REF!</definedName>
    <definedName name="__LOC33">#REF!</definedName>
    <definedName name="__LOC34">#REF!</definedName>
    <definedName name="__LOC35">#REF!</definedName>
    <definedName name="__LOC36">#REF!</definedName>
    <definedName name="__LOC37">#REF!</definedName>
    <definedName name="__LOC38">#REF!</definedName>
    <definedName name="__LOC39">#REF!</definedName>
    <definedName name="__LOC4">#REF!</definedName>
    <definedName name="__LOC40">#REF!</definedName>
    <definedName name="__LOC41">#REF!</definedName>
    <definedName name="__LOC42">#REF!</definedName>
    <definedName name="__LOC5">#REF!</definedName>
    <definedName name="__LOC6">#REF!</definedName>
    <definedName name="__LOC7">#REF!</definedName>
    <definedName name="__LOC8">#REF!</definedName>
    <definedName name="__LOC9">#REF!</definedName>
    <definedName name="__PAR1">#REF!</definedName>
    <definedName name="__PAR2">#REF!</definedName>
    <definedName name="__PAR3">#REF!</definedName>
    <definedName name="__PAR4">#REF!</definedName>
    <definedName name="__R">#REF!</definedName>
    <definedName name="__SE2">#REF!</definedName>
    <definedName name="_1__Excel_BuiltIn_Print_Area_1_1_1">#REF!</definedName>
    <definedName name="_1Excel_BuiltIn_Print_Area_1_1_1">#REF!</definedName>
    <definedName name="_2__Excel_BuiltIn_Print_Area_1_1_1_1">#REF!</definedName>
    <definedName name="_2Excel_BuiltIn_Print_Area_1_1_1_1">#REF!</definedName>
    <definedName name="_3_Excel_BuiltIn_Print_Area_1_1_1">#REF!</definedName>
    <definedName name="_4_Excel_BuiltIn_Print_Area_1_1_1_1">#REF!</definedName>
    <definedName name="_5940_97">#REF!</definedName>
    <definedName name="_AA100000">#REF!</definedName>
    <definedName name="_BUD1">#REF!</definedName>
    <definedName name="_BUD2">#REF!</definedName>
    <definedName name="_BUD3">#REF!</definedName>
    <definedName name="_BUD4">#REF!</definedName>
    <definedName name="_BUD5">#REF!</definedName>
    <definedName name="_BUD6">#REF!</definedName>
    <definedName name="_BUD7">#REF!</definedName>
    <definedName name="_BUD8">#REF!</definedName>
    <definedName name="_DIA1">#REF!</definedName>
    <definedName name="_DIA2">#REF!</definedName>
    <definedName name="_DIA3">#REF!</definedName>
    <definedName name="_DIA4">#REF!</definedName>
    <definedName name="_DIA5">#REF!</definedName>
    <definedName name="_DIA6">#REF!</definedName>
    <definedName name="_DIA7">#REF!</definedName>
    <definedName name="_DIA8">#REF!</definedName>
    <definedName name="_Fill">#REF!</definedName>
    <definedName name="_LAB1">#REF!</definedName>
    <definedName name="_LAB2">#REF!</definedName>
    <definedName name="_LAB3">#REF!</definedName>
    <definedName name="_LOC10">#REF!</definedName>
    <definedName name="_LOC11">#REF!</definedName>
    <definedName name="_LOC12">#REF!</definedName>
    <definedName name="_LOC13">#REF!</definedName>
    <definedName name="_LOC14">#REF!</definedName>
    <definedName name="_LOC15">#REF!</definedName>
    <definedName name="_LOC16">#REF!</definedName>
    <definedName name="_LOC17">#REF!</definedName>
    <definedName name="_LOC18">#REF!</definedName>
    <definedName name="_LOC19">#REF!</definedName>
    <definedName name="_LOC2">#REF!</definedName>
    <definedName name="_LOC20">#REF!</definedName>
    <definedName name="_LOC21">#REF!</definedName>
    <definedName name="_LOC22">#REF!</definedName>
    <definedName name="_LOC23">#REF!</definedName>
    <definedName name="_LOC24">#REF!</definedName>
    <definedName name="_LOC25">#REF!</definedName>
    <definedName name="_LOC26">#REF!</definedName>
    <definedName name="_LOC27">#REF!</definedName>
    <definedName name="_LOC28">#REF!</definedName>
    <definedName name="_LOC29">#REF!</definedName>
    <definedName name="_LOC3">#REF!</definedName>
    <definedName name="_LOC30">#REF!</definedName>
    <definedName name="_LOC31">#REF!</definedName>
    <definedName name="_LOC32">#REF!</definedName>
    <definedName name="_LOC33">#REF!</definedName>
    <definedName name="_LOC34">#REF!</definedName>
    <definedName name="_LOC35">#REF!</definedName>
    <definedName name="_LOC36">#REF!</definedName>
    <definedName name="_LOC37">#REF!</definedName>
    <definedName name="_LOC38">#REF!</definedName>
    <definedName name="_LOC39">#REF!</definedName>
    <definedName name="_LOC4">#REF!</definedName>
    <definedName name="_LOC40">#REF!</definedName>
    <definedName name="_LOC41">#REF!</definedName>
    <definedName name="_LOC42">#REF!</definedName>
    <definedName name="_LOC5">#REF!</definedName>
    <definedName name="_LOC6">#REF!</definedName>
    <definedName name="_LOC7">#REF!</definedName>
    <definedName name="_LOC8">#REF!</definedName>
    <definedName name="_LOC9">#REF!</definedName>
    <definedName name="_PAR1">#REF!</definedName>
    <definedName name="_PAR2">#REF!</definedName>
    <definedName name="_PAR3">#REF!</definedName>
    <definedName name="_PAR4">#REF!</definedName>
    <definedName name="_R">#REF!</definedName>
    <definedName name="_SE2">#REF!</definedName>
    <definedName name="_TABELAPRU">#REF!</definedName>
    <definedName name="a">#REF!</definedName>
    <definedName name="AAA">#REF!</definedName>
    <definedName name="AAAA">#REF!</definedName>
    <definedName name="abastecimento">#REF!</definedName>
    <definedName name="ABRIL">#REF!</definedName>
    <definedName name="AC">#REF!</definedName>
    <definedName name="ACTU_1995">#REF!</definedName>
    <definedName name="ACUM">#REF!</definedName>
    <definedName name="ACUM1">#REF!</definedName>
    <definedName name="ACUM2">#REF!</definedName>
    <definedName name="ACUM3">#REF!</definedName>
    <definedName name="ACUM4">#REF!</definedName>
    <definedName name="ACUM5">#REF!</definedName>
    <definedName name="ACUM6">#REF!</definedName>
    <definedName name="ACUM7">#REF!</definedName>
    <definedName name="ACUM8">#REF!</definedName>
    <definedName name="ADITA">#REF!</definedName>
    <definedName name="ADM">#REF!</definedName>
    <definedName name="admbarramansa">#REF!</definedName>
    <definedName name="AGOSTO">#REF!</definedName>
    <definedName name="AL">#REF!</definedName>
    <definedName name="almoxarifado">#REF!</definedName>
    <definedName name="aout">#REF!</definedName>
    <definedName name="AREA">#REF!</definedName>
    <definedName name="Área_impressão_IM">#REF!</definedName>
    <definedName name="AREA1">#REF!</definedName>
    <definedName name="area2">#REF!</definedName>
    <definedName name="AREA3">#REF!</definedName>
    <definedName name="AREA4">#REF!</definedName>
    <definedName name="AREA5">#REF!</definedName>
    <definedName name="AREA6">#REF!</definedName>
    <definedName name="AREA7">#REF!</definedName>
    <definedName name="AREA8">#REF!</definedName>
    <definedName name="AREA94">#REF!</definedName>
    <definedName name="AREA95">#REF!</definedName>
    <definedName name="AREACPLM">#REF!</definedName>
    <definedName name="AREADREN">#REF!</definedName>
    <definedName name="AREAPAV">#REF!</definedName>
    <definedName name="AREARESUMO">#REF!</definedName>
    <definedName name="Aut_original">#REF!</definedName>
    <definedName name="Aut_resumo">#REF!</definedName>
    <definedName name="aux">#REF!</definedName>
    <definedName name="AUXILIARES">#REF!</definedName>
    <definedName name="avril">#REF!</definedName>
    <definedName name="B">#REF!</definedName>
    <definedName name="B.01.05.10.10">#REF!</definedName>
    <definedName name="BAREA">#REF!</definedName>
    <definedName name="BAREA1">#REF!</definedName>
    <definedName name="BAREA2">#REF!</definedName>
    <definedName name="BAREA3">#REF!</definedName>
    <definedName name="BAREA4">#REF!</definedName>
    <definedName name="BAREA5">#REF!</definedName>
    <definedName name="BAREA6">#REF!</definedName>
    <definedName name="BAREA7">#REF!</definedName>
    <definedName name="BAREA8">#REF!</definedName>
    <definedName name="BARRAMANSA">#REF!</definedName>
    <definedName name="BBB">#REF!</definedName>
    <definedName name="BCUM">#REF!</definedName>
    <definedName name="BCUM1">#REF!</definedName>
    <definedName name="BCUM2">#REF!</definedName>
    <definedName name="BCUM3">#REF!</definedName>
    <definedName name="BCUM4">#REF!</definedName>
    <definedName name="BCUM5">#REF!</definedName>
    <definedName name="BCUM6">#REF!</definedName>
    <definedName name="BCUM7">#REF!</definedName>
    <definedName name="BCUM8">#REF!</definedName>
    <definedName name="bdi">#REF!</definedName>
    <definedName name="BRASILIT__Consolidado">#REF!</definedName>
    <definedName name="BUD">#REF!</definedName>
    <definedName name="budget99">#REF!</definedName>
    <definedName name="cab">#REF!</definedName>
    <definedName name="CADASTRO">#REF!</definedName>
    <definedName name="CAETE">#REF!</definedName>
    <definedName name="Calc_Zf">#REF!</definedName>
    <definedName name="Calc_Zi">#REF!</definedName>
    <definedName name="Calcf_ConcentDBO">#REF!</definedName>
    <definedName name="Calcf_CorrecaoDBO">#REF!</definedName>
    <definedName name="Calci_ConcentDBO">#REF!</definedName>
    <definedName name="Calci_CorrecaoDBO">#REF!</definedName>
    <definedName name="Calci_temp">#REF!</definedName>
    <definedName name="Cargo">#REF!</definedName>
    <definedName name="CBUD">#REF!</definedName>
    <definedName name="CD">#REF!</definedName>
    <definedName name="Celular">#REF!</definedName>
    <definedName name="cif">#REF!</definedName>
    <definedName name="çl">#REF!</definedName>
    <definedName name="cliente">#REF!</definedName>
    <definedName name="COMERCIAL">#REF!</definedName>
    <definedName name="COMPRIMENTOTUBOCL">#REF!</definedName>
    <definedName name="contabilidade">#REF!</definedName>
    <definedName name="CP">#REF!</definedName>
    <definedName name="CRBE">#REF!</definedName>
    <definedName name="CS">#REF!</definedName>
    <definedName name="CT">#REF!</definedName>
    <definedName name="dasd">#REF!</definedName>
    <definedName name="Data">#REF!</definedName>
    <definedName name="Data_primeiro_pagamento">#REF!</definedName>
    <definedName name="dataabertura">#REF!</definedName>
    <definedName name="DataBase">#REF!</definedName>
    <definedName name="DB_ORCAMENTO">#REF!</definedName>
    <definedName name="delegacao">#REF!</definedName>
    <definedName name="DELEGAÇÃO">#REF!</definedName>
    <definedName name="DEM">#REF!</definedName>
    <definedName name="DESCRIÇÃO">#REF!</definedName>
    <definedName name="DEZEMBRO">#REF!</definedName>
    <definedName name="DIA">#REF!</definedName>
    <definedName name="Dim_PavCod">#REF!</definedName>
    <definedName name="Dim_PavNome">#REF!</definedName>
    <definedName name="Dim_PavPadrao">#REF!</definedName>
    <definedName name="dircomercial">#REF!</definedName>
    <definedName name="dirfinanc">#REF!</definedName>
    <definedName name="dirgeral">#REF!</definedName>
    <definedName name="dirindustrial">#REF!</definedName>
    <definedName name="DRE">#REF!</definedName>
    <definedName name="DRI">#REF!</definedName>
    <definedName name="dsad">#REF!</definedName>
    <definedName name="e">#REF!</definedName>
    <definedName name="email">#REF!</definedName>
    <definedName name="escritorioRio">#REF!</definedName>
    <definedName name="EtapaAtual">#REF!</definedName>
    <definedName name="EURO">#REF!</definedName>
    <definedName name="EV">#REF!</definedName>
    <definedName name="EVOLUTION_DES_ROI">#REF!</definedName>
    <definedName name="Excel_BuiltIn_Database">#REF!</definedName>
    <definedName name="Excel_BuiltIn_Print_Area_1">#REF!</definedName>
    <definedName name="Excel_BuiltIn_Print_Area_1_1">#REF!</definedName>
    <definedName name="Excel_BuiltIn_Print_Area_1_1_1">#REF!</definedName>
    <definedName name="Excel_BuiltIn_Print_Area_1_5">#REF!</definedName>
    <definedName name="Excel_BuiltIn_Print_Area_2">#REF!</definedName>
    <definedName name="Excel_BuiltIn_Print_Area_2_1">#REF!</definedName>
    <definedName name="Excel_BuiltIn_Print_Area_21">#REF!</definedName>
    <definedName name="Excel_BuiltIn_Print_Area_22">#REF!</definedName>
    <definedName name="Excel_BuiltIn_Print_Area_24">#REF!</definedName>
    <definedName name="Excel_BuiltIn_Print_Area_26">#REF!</definedName>
    <definedName name="Excel_BuiltIn_Print_Area_28">#REF!</definedName>
    <definedName name="Excel_BuiltIn_Print_Area_29">#REF!</definedName>
    <definedName name="Excel_BuiltIn_Print_Area_3">#REF!</definedName>
    <definedName name="Excel_BuiltIn_Print_Area_3_1">#REF!</definedName>
    <definedName name="Excel_BuiltIn_Print_Area_35">#REF!</definedName>
    <definedName name="Excel_BuiltIn_Print_Area_4">#REF!</definedName>
    <definedName name="Excel_BuiltIn_Print_Area_4_1">#REF!</definedName>
    <definedName name="Excel_BuiltIn_Print_Area_4_1_1">#REF!</definedName>
    <definedName name="Excel_BuiltIn_Print_Area_4_1_1_5">#REF!</definedName>
    <definedName name="Excel_BuiltIn_Print_Area_4_1_5">#REF!</definedName>
    <definedName name="Excel_BuiltIn_Print_Area_5">#REF!</definedName>
    <definedName name="Excel_BuiltIn_Print_Area_5_1">#REF!</definedName>
    <definedName name="Excel_BuiltIn_Print_Area_5_1_1">#REF!</definedName>
    <definedName name="Excel_BuiltIn_Print_Titles_2">#REF!</definedName>
    <definedName name="Excel_BuiltIn_Print_Titles_3">#REF!</definedName>
    <definedName name="Excel_BuiltIn_Print_Titles_35">#REF!</definedName>
    <definedName name="Excel_BuiltIn_Print_Titles_4">#REF!</definedName>
    <definedName name="Excel_BuiltIn_Print_Titles_5">#REF!</definedName>
    <definedName name="Excel_BuiltIn_Print_Titles_6_1">#REF!</definedName>
    <definedName name="Excel_BuiltIn_Print_Titles_6_1_1">#REF!</definedName>
    <definedName name="exportaçao">#REF!</definedName>
    <definedName name="F">#REF!</definedName>
    <definedName name="fax">#REF!</definedName>
    <definedName name="FEVEREIRO">#REF!</definedName>
    <definedName name="filialargent">#REF!</definedName>
    <definedName name="formaenvio">#REF!</definedName>
    <definedName name="FOSSA">#REF!</definedName>
    <definedName name="IC">#REF!</definedName>
    <definedName name="IGUAIS">#REF!</definedName>
    <definedName name="iiii">#REF!</definedName>
    <definedName name="IMPR">#REF!</definedName>
    <definedName name="IMPR1">#REF!</definedName>
    <definedName name="INDICE_DE">#REF!</definedName>
    <definedName name="INDMOIS">#REF!</definedName>
    <definedName name="INDRESM1">#REF!</definedName>
    <definedName name="interessement">#REF!</definedName>
    <definedName name="IS">#REF!</definedName>
    <definedName name="ITEM">#REF!</definedName>
    <definedName name="JANEIRO">#REF!</definedName>
    <definedName name="juin">#REF!</definedName>
    <definedName name="JULHO">#REF!</definedName>
    <definedName name="JUNHO">#REF!</definedName>
    <definedName name="Juros_acumulados_antes_do_pagamento1">#REF!</definedName>
    <definedName name="KSAB">#REF!</definedName>
    <definedName name="lat">#REF!</definedName>
    <definedName name="LB">#REF!</definedName>
    <definedName name="MACROS">#REF!</definedName>
    <definedName name="mai">#REF!</definedName>
    <definedName name="MAIO">#REF!</definedName>
    <definedName name="MAIORES">#REF!</definedName>
    <definedName name="MARCO">#REF!</definedName>
    <definedName name="MAT">#REF!</definedName>
    <definedName name="MENORES">#REF!</definedName>
    <definedName name="MENSAGEM">#REF!</definedName>
    <definedName name="Meu">#REF!</definedName>
    <definedName name="mktvalv">#REF!</definedName>
    <definedName name="MOIS">#REF!</definedName>
    <definedName name="no_société">#REF!</definedName>
    <definedName name="NOVEMBRO">#REF!</definedName>
    <definedName name="nproposta">#REF!</definedName>
    <definedName name="OAE">#REF!</definedName>
    <definedName name="obra">#REF!</definedName>
    <definedName name="OPCAO">#REF!</definedName>
    <definedName name="Orca_AdTq">#REF!</definedName>
    <definedName name="Orca_Aterro">#REF!</definedName>
    <definedName name="Orca_CalcPav">#REF!</definedName>
    <definedName name="Orca_Codigo">#REF!</definedName>
    <definedName name="Orca_Controle">#REF!</definedName>
    <definedName name="Orca_DrenoBrita">#REF!</definedName>
    <definedName name="Orca_Elemento1">#REF!</definedName>
    <definedName name="Orca_Elemento2">#REF!</definedName>
    <definedName name="Orca_Elemento3">#REF!</definedName>
    <definedName name="Orca_Elemento4">#REF!</definedName>
    <definedName name="Orca_Elemento5">#REF!</definedName>
    <definedName name="Orca_Elemento6">#REF!</definedName>
    <definedName name="Orca_Elemento7">#REF!</definedName>
    <definedName name="Orca_Elemento8">#REF!</definedName>
    <definedName name="Orca_ElementoAd1">#REF!</definedName>
    <definedName name="Orca_ElementoAd2">#REF!</definedName>
    <definedName name="Orca_ElementoAd3">#REF!</definedName>
    <definedName name="Orca_ElementoAd4">#REF!</definedName>
    <definedName name="Orca_ElementoAd5">#REF!</definedName>
    <definedName name="Orca_ElementoAd6">#REF!</definedName>
    <definedName name="Orca_ElementoAd7">#REF!</definedName>
    <definedName name="Orca_ElementoAd8">#REF!</definedName>
    <definedName name="Orca_Esc1">#REF!</definedName>
    <definedName name="Orca_Esc2">#REF!</definedName>
    <definedName name="Orca_Esc3">#REF!</definedName>
    <definedName name="Orca_Esc4">#REF!</definedName>
    <definedName name="Orca_Esc5">#REF!</definedName>
    <definedName name="Orca_EscAgua">#REF!</definedName>
    <definedName name="Orca_EscCont">#REF!</definedName>
    <definedName name="Orca_EscDesc">#REF!</definedName>
    <definedName name="Orca_EscMan">#REF!</definedName>
    <definedName name="Orca_EscMec">#REF!</definedName>
    <definedName name="Orca_EscMet1">#REF!</definedName>
    <definedName name="Orca_EscMet2">#REF!</definedName>
    <definedName name="Orca_EscMet3">#REF!</definedName>
    <definedName name="Orca_EscPont">#REF!</definedName>
    <definedName name="Orca_EscRocha">#REF!</definedName>
    <definedName name="Orca_EscSeco">#REF!</definedName>
    <definedName name="Orca_EscTotal">#REF!</definedName>
    <definedName name="orca_extensao">#REF!</definedName>
    <definedName name="Orca_LargVala">#REF!</definedName>
    <definedName name="Orca_MediaH">#REF!</definedName>
    <definedName name="Orca_MediaPM">#REF!</definedName>
    <definedName name="Orca_Nivelamento">#REF!</definedName>
    <definedName name="Orca_Numeracao">#REF!</definedName>
    <definedName name="Orca_Pav1">#REF!</definedName>
    <definedName name="Orca_Pav2">#REF!</definedName>
    <definedName name="Orca_Pav3">#REF!</definedName>
    <definedName name="Orca_Pav4">#REF!</definedName>
    <definedName name="Orca_Pav5">#REF!</definedName>
    <definedName name="Orca_Pav6">#REF!</definedName>
    <definedName name="Orca_Pav7">#REF!</definedName>
    <definedName name="Orca_Pav8">#REF!</definedName>
    <definedName name="Orca_Pav9">#REF!</definedName>
    <definedName name="Orca_PavLimpeza">#REF!</definedName>
    <definedName name="Orca_Pl01">#REF!</definedName>
    <definedName name="Orca_Pl02">#REF!</definedName>
    <definedName name="Orca_Pl03">#REF!</definedName>
    <definedName name="Orca_Pl04">#REF!</definedName>
    <definedName name="Orca_Pl05">#REF!</definedName>
    <definedName name="Orca_Pl06">#REF!</definedName>
    <definedName name="Orca_PlPav">#REF!</definedName>
    <definedName name="Orca_PM">#REF!</definedName>
    <definedName name="Orca_PrecoTot">#REF!</definedName>
    <definedName name="Orca_PrecoUn">#REF!</definedName>
    <definedName name="Orca_QtdTq">#REF!</definedName>
    <definedName name="Orca_Quant">#REF!</definedName>
    <definedName name="Orca_QuantInf">#REF!</definedName>
    <definedName name="Orca_Total">#REF!</definedName>
    <definedName name="Orca_Unidade">#REF!</definedName>
    <definedName name="Orca_VolTubo">#REF!</definedName>
    <definedName name="OUTUBRO">#REF!</definedName>
    <definedName name="P03X">#REF!</definedName>
    <definedName name="Pagamentos_por_ano">#REF!</definedName>
    <definedName name="PART.PLAN">#REF!</definedName>
    <definedName name="partbudget99">#REF!</definedName>
    <definedName name="PAV">#REF!</definedName>
    <definedName name="Período_em_anos">#REF!</definedName>
    <definedName name="PLAN">#REF!</definedName>
    <definedName name="plan1">#REF!</definedName>
    <definedName name="PLANILHA_COMPARATIVA">#REF!</definedName>
    <definedName name="PLANILHA_COMPARATIVA1">#REF!</definedName>
    <definedName name="PlanilhaABNT">#REF!</definedName>
    <definedName name="PlanilhaABNTFat">#REF!</definedName>
    <definedName name="PlanilhaABNTFat1">#REF!</definedName>
    <definedName name="PlanilhaABNTFat2">#REF!</definedName>
    <definedName name="PlanilhaABNTFat3">#REF!</definedName>
    <definedName name="PlanilhaABNTFat4">#REF!</definedName>
    <definedName name="PlanilhaCopasa">#REF!</definedName>
    <definedName name="PlanilhaEscoramento">#REF!</definedName>
    <definedName name="PlanilhaEscoramento2">#REF!</definedName>
    <definedName name="PlanilhaInfiltracao">#REF!</definedName>
    <definedName name="PlanilhaMaterial">#REF!</definedName>
    <definedName name="PlanilhaNomesMateriais">#REF!</definedName>
    <definedName name="PlanilhaOrcaPreco">#REF!</definedName>
    <definedName name="PlanilhaPavimento">#REF!</definedName>
    <definedName name="PlanilhaQM">#REF!</definedName>
    <definedName name="PlanilhaTipoPoco">#REF!</definedName>
    <definedName name="Prazo">#REF!</definedName>
    <definedName name="PRE">#REF!</definedName>
    <definedName name="PRECO">#REF!</definedName>
    <definedName name="PREÇO">#REF!</definedName>
    <definedName name="Preço_Unit_Chácaras">#REF!</definedName>
    <definedName name="preçofinalcl">#REF!</definedName>
    <definedName name="preçofinalpb">#REF!</definedName>
    <definedName name="Print">#REF!</definedName>
    <definedName name="Print_Area_MI">#REF!</definedName>
    <definedName name="Print_Titles_MI">#REF!</definedName>
    <definedName name="PV">#REF!</definedName>
    <definedName name="QTDADE">#REF!</definedName>
    <definedName name="QtdeJuntasParaHastes">#REF!</definedName>
    <definedName name="QUADRO_RESUMO_Grupo">#REF!</definedName>
    <definedName name="Quant_Calc">#REF!</definedName>
    <definedName name="Quant_CalcEsc">#REF!</definedName>
    <definedName name="Quant_CalcProf">#REF!</definedName>
    <definedName name="Quant_Chácaras">#REF!</definedName>
    <definedName name="Quant_CodEsc">#REF!</definedName>
    <definedName name="Quant_DrenoBrita">#REF!</definedName>
    <definedName name="Quant_DrenoBritaPerc">#REF!</definedName>
    <definedName name="Quant_Esc">#REF!</definedName>
    <definedName name="Quant_Escavacao">#REF!</definedName>
    <definedName name="Quant_Escoramento">#REF!</definedName>
    <definedName name="Quant_H">#REF!</definedName>
    <definedName name="Quant_HBrita">#REF!</definedName>
    <definedName name="Quant_HBritaPerc">#REF!</definedName>
    <definedName name="Quant_LargVala">#REF!</definedName>
    <definedName name="Quant_LimpezaAd">#REF!</definedName>
    <definedName name="Quant_LimpezaPerc">#REF!</definedName>
    <definedName name="Quant_Nivelam">#REF!</definedName>
    <definedName name="Quant_NormaVala">#REF!</definedName>
    <definedName name="Quant_pavcod">#REF!</definedName>
    <definedName name="Quant_PavControle">#REF!</definedName>
    <definedName name="Quant_PavExt">#REF!</definedName>
    <definedName name="Quant_PavNome">#REF!</definedName>
    <definedName name="Quant_PavPadrao">#REF!</definedName>
    <definedName name="Quant_PavRecom">#REF!</definedName>
    <definedName name="Quant_PL1.0">#REF!</definedName>
    <definedName name="Quant_Pl1.2">#REF!</definedName>
    <definedName name="Quant_Pl1.3">#REF!</definedName>
    <definedName name="Quant_Pl1.6">#REF!</definedName>
    <definedName name="Quant_Pl1.8">#REF!</definedName>
    <definedName name="Quant_PlPav">#REF!</definedName>
    <definedName name="Quant_PM">#REF!</definedName>
    <definedName name="Quant_QtdPV">#REF!</definedName>
    <definedName name="Quant_QtdPV1">#REF!</definedName>
    <definedName name="Quant_QtdPV2">#REF!</definedName>
    <definedName name="Quant_QtdTQ">#REF!</definedName>
    <definedName name="Quant_VolTubo">#REF!</definedName>
    <definedName name="REAIS">#REF!</definedName>
    <definedName name="reaisreal">#REF!</definedName>
    <definedName name="Receita_Chácaras">#REF!</definedName>
    <definedName name="recursoshumanos">#REF!</definedName>
    <definedName name="RESULTADO_CONSOLIDADO">#REF!</definedName>
    <definedName name="REV">#REF!</definedName>
    <definedName name="rr">#REF!</definedName>
    <definedName name="RVFM">#REF!</definedName>
    <definedName name="SAOPAULO">#REF!</definedName>
    <definedName name="SEG">#REF!</definedName>
    <definedName name="segurança">#REF!</definedName>
    <definedName name="sept">#REF!</definedName>
    <definedName name="servauxiliares">#REF!</definedName>
    <definedName name="SETEMBRO">#REF!</definedName>
    <definedName name="SI">#REF!</definedName>
    <definedName name="SIF">#REF!</definedName>
    <definedName name="SIH">#REF!</definedName>
    <definedName name="SIU">#REF!</definedName>
    <definedName name="SIV">#REF!</definedName>
    <definedName name="solve">#REF!</definedName>
    <definedName name="solver_opt">#REF!</definedName>
    <definedName name="solver_tmp">#REF!</definedName>
    <definedName name="SPP">#REF!</definedName>
    <definedName name="STS">#REF!</definedName>
    <definedName name="SUB_TRECHO">#REF!</definedName>
    <definedName name="SUBTOTCPL">#REF!</definedName>
    <definedName name="SUBTOTCPLE">#REF!</definedName>
    <definedName name="SUBTOTDRN">#REF!</definedName>
    <definedName name="SUBTOTDRNE">#REF!</definedName>
    <definedName name="SUBTOTPAV">#REF!</definedName>
    <definedName name="SUBTOTPAVE">#REF!</definedName>
    <definedName name="superintadmlog">#REF!</definedName>
    <definedName name="superintlogistica">#REF!</definedName>
    <definedName name="superintmkt">#REF!</definedName>
    <definedName name="superintorgesist">#REF!</definedName>
    <definedName name="superintvendas">#REF!</definedName>
    <definedName name="t_meso_2">#REF!</definedName>
    <definedName name="t_super_est_2">#REF!</definedName>
    <definedName name="TABREC">#REF!</definedName>
    <definedName name="tel">#REF!</definedName>
    <definedName name="TESTE">#REF!</definedName>
    <definedName name="tot_infra_1">#REF!</definedName>
    <definedName name="TOTAL_GERAL">#REF!</definedName>
    <definedName name="totalcomercial">#REF!</definedName>
    <definedName name="TOTALCRONOGRA">#REF!</definedName>
    <definedName name="totaldirindustrial">#REF!</definedName>
    <definedName name="totalfinanceiro">#REF!</definedName>
    <definedName name="totallogistica">#REF!</definedName>
    <definedName name="totalpi">#REF!</definedName>
    <definedName name="totalpir">#REF!</definedName>
    <definedName name="totalr">#REF!</definedName>
    <definedName name="Toto">#REF!</definedName>
    <definedName name="TRP">#REF!</definedName>
    <definedName name="Validade">#REF!</definedName>
    <definedName name="VALOR">#REF!</definedName>
    <definedName name="Valor_Amf">#REF!</definedName>
    <definedName name="Valor_Ami">#REF!</definedName>
    <definedName name="Valor_Bmf">#REF!</definedName>
    <definedName name="Valor_Bmi">#REF!</definedName>
    <definedName name="Valor_Material">#REF!</definedName>
    <definedName name="Valor_MaterialCod">#REF!</definedName>
    <definedName name="Valor_MaterialPadrao">#REF!</definedName>
    <definedName name="Valor_Pmf">#REF!</definedName>
    <definedName name="Valor_Pmi">#REF!</definedName>
    <definedName name="Valor_QmfInf">#REF!</definedName>
    <definedName name="Valor_QMIInf">#REF!</definedName>
    <definedName name="Valor_rhf">#REF!</definedName>
    <definedName name="Valor_rhi">#REF!</definedName>
    <definedName name="Valor_tf">#REF!</definedName>
    <definedName name="Valor_ti">#REF!</definedName>
    <definedName name="Valor_yf">#REF!</definedName>
    <definedName name="Valor_yi">#REF!</definedName>
    <definedName name="Valor_Ym">#REF!</definedName>
    <definedName name="Valor_Zf">#REF!</definedName>
    <definedName name="Valor_Zi">#REF!</definedName>
    <definedName name="ValorCotaJus">#REF!</definedName>
    <definedName name="ValorCotaJusEnt">#REF!</definedName>
    <definedName name="ValorCotaJusSai">#REF!</definedName>
    <definedName name="ValorCotaJusTer">#REF!</definedName>
    <definedName name="ValorCotaMon">#REF!</definedName>
    <definedName name="ValorCotaMonEnt">#REF!</definedName>
    <definedName name="ValorCotaMonSai">#REF!</definedName>
    <definedName name="ValorCotaMonTer">#REF!</definedName>
    <definedName name="ValorCTRCota">#REF!</definedName>
    <definedName name="ValorCTRExt">#REF!</definedName>
    <definedName name="ValorCTRObs">#REF!</definedName>
    <definedName name="ValorD">#REF!</definedName>
    <definedName name="ValorExtensao">#REF!</definedName>
    <definedName name="ValorEXTf">#REF!</definedName>
    <definedName name="ValorEXTi">#REF!</definedName>
    <definedName name="ValorFROUDE">#REF!</definedName>
    <definedName name="ValorI">#REF!</definedName>
    <definedName name="ValorIInf">#REF!</definedName>
    <definedName name="ValorL">#REF!</definedName>
    <definedName name="ValorOBS">#REF!</definedName>
    <definedName name="ValorPVPJus">#REF!</definedName>
    <definedName name="ValorPVPMont">#REF!</definedName>
    <definedName name="ValorQfCon">#REF!</definedName>
    <definedName name="ValorQfJus">#REF!</definedName>
    <definedName name="ValorQfJusCalc">#REF!</definedName>
    <definedName name="ValorQfMar">#REF!</definedName>
    <definedName name="ValorQfMon">#REF!</definedName>
    <definedName name="ValorQfMonInf">#REF!</definedName>
    <definedName name="ValorQiCon">#REF!</definedName>
    <definedName name="ValorQiJus">#REF!</definedName>
    <definedName name="ValorQiJusCalc">#REF!</definedName>
    <definedName name="ValorQiMar">#REF!</definedName>
    <definedName name="ValorQiMon">#REF!</definedName>
    <definedName name="ValorQiMonInf">#REF!</definedName>
    <definedName name="ValorQMf">#REF!</definedName>
    <definedName name="ValorQMfBacia">#REF!</definedName>
    <definedName name="ValorQMi">#REF!</definedName>
    <definedName name="ValorQMiBacia">#REF!</definedName>
    <definedName name="ValorQMInfilt">#REF!</definedName>
    <definedName name="ValorTGTQ">#REF!</definedName>
    <definedName name="ValorTipoMon">#REF!</definedName>
    <definedName name="ValorTRf">#REF!</definedName>
    <definedName name="ValorTRi">#REF!</definedName>
    <definedName name="ValorVcrf">#REF!</definedName>
    <definedName name="ValorVf">#REF!</definedName>
    <definedName name="ValorVi">#REF!</definedName>
    <definedName name="ValorYfD">#REF!</definedName>
    <definedName name="ValorYiD">#REF!</definedName>
    <definedName name="VNDFM">#REF!</definedName>
    <definedName name="VNDFM1">#REF!</definedName>
    <definedName name="wrn.COLETAS._.DE._.EQUIPAMENTOS.">#REF!</definedName>
    <definedName name="wrn.COLETAS._.DE._.MATERIAIS.">#REF!</definedName>
    <definedName name="wrn.COMP._.EQUIP.">#REF!</definedName>
    <definedName name="wrn.COMP._.MATERIAIS.">#REF!</definedName>
    <definedName name="wrn.PNEUS.">#REF!</definedName>
    <definedName name="wrn.SOCIEDAD.">#REF!</definedName>
    <definedName name="x">#REF!</definedName>
    <definedName name="XXX">#REF!</definedName>
  </definedNames>
  <calcPr calcId="162913"/>
</workbook>
</file>

<file path=xl/calcChain.xml><?xml version="1.0" encoding="utf-8"?>
<calcChain xmlns="http://schemas.openxmlformats.org/spreadsheetml/2006/main">
  <c r="C9" i="8" l="1"/>
  <c r="I62" i="6" l="1"/>
  <c r="H62" i="6"/>
  <c r="I59" i="6"/>
  <c r="I60" i="6"/>
  <c r="I61" i="6"/>
  <c r="H59" i="6"/>
  <c r="H60" i="6"/>
  <c r="H61" i="6"/>
  <c r="I73" i="6"/>
  <c r="I68" i="6"/>
  <c r="I69" i="6"/>
  <c r="I70" i="6"/>
  <c r="I71" i="6"/>
  <c r="I72" i="6"/>
  <c r="H68" i="6"/>
  <c r="H69" i="6"/>
  <c r="H70" i="6"/>
  <c r="H71" i="6"/>
  <c r="H72" i="6"/>
  <c r="I67" i="6"/>
  <c r="H67" i="6"/>
  <c r="I20" i="6"/>
  <c r="I14" i="6"/>
  <c r="H14" i="6"/>
  <c r="B8" i="8" l="1"/>
  <c r="C7" i="8"/>
  <c r="E7" i="8" s="1"/>
  <c r="B7" i="8"/>
  <c r="C6" i="8"/>
  <c r="E6" i="8" s="1"/>
  <c r="B6" i="8"/>
  <c r="C4" i="8"/>
  <c r="E4" i="8" s="1"/>
  <c r="B4" i="8"/>
  <c r="F7" i="8" l="1"/>
  <c r="E10" i="8"/>
  <c r="H58" i="6"/>
  <c r="I58" i="6"/>
  <c r="H57" i="6"/>
  <c r="I57" i="6"/>
  <c r="I46" i="6"/>
  <c r="I45" i="6"/>
  <c r="H45" i="6"/>
  <c r="H44" i="6"/>
  <c r="I44" i="6"/>
  <c r="I43" i="6"/>
  <c r="H43" i="6"/>
  <c r="H23" i="6"/>
  <c r="I23" i="6" s="1"/>
  <c r="H24" i="6"/>
  <c r="I24" i="6" s="1"/>
  <c r="H25" i="6"/>
  <c r="I25" i="6" s="1"/>
  <c r="H22" i="6"/>
  <c r="I22" i="6" s="1"/>
  <c r="A3" i="7" l="1"/>
  <c r="A1" i="7"/>
  <c r="H26" i="6"/>
  <c r="I26" i="6" s="1"/>
  <c r="H33" i="6"/>
  <c r="I33" i="6" s="1"/>
  <c r="H34" i="6"/>
  <c r="I34" i="6" s="1"/>
  <c r="H35" i="6"/>
  <c r="I35" i="6" s="1"/>
  <c r="H36" i="6"/>
  <c r="I36" i="6" s="1"/>
  <c r="H37" i="6"/>
  <c r="I37" i="6" s="1"/>
  <c r="H38" i="6"/>
  <c r="I38" i="6" s="1"/>
  <c r="H39" i="6"/>
  <c r="I39" i="6" s="1"/>
  <c r="H40" i="6"/>
  <c r="I40" i="6" s="1"/>
  <c r="H41" i="6"/>
  <c r="I41" i="6" s="1"/>
  <c r="H42" i="6"/>
  <c r="I42" i="6" s="1"/>
  <c r="H48" i="6"/>
  <c r="I48" i="6" s="1"/>
  <c r="H49" i="6"/>
  <c r="I49" i="6" s="1"/>
  <c r="H50" i="6"/>
  <c r="I50" i="6" s="1"/>
  <c r="H31" i="6" l="1"/>
  <c r="I31" i="6" s="1"/>
  <c r="H32" i="6"/>
  <c r="I32" i="6" s="1"/>
  <c r="H28" i="6"/>
  <c r="I28" i="6" s="1"/>
  <c r="H27" i="6"/>
  <c r="I27" i="6" s="1"/>
  <c r="H10" i="6"/>
  <c r="I10" i="6" s="1"/>
  <c r="H11" i="6"/>
  <c r="I11" i="6" s="1"/>
  <c r="H9" i="6"/>
  <c r="I9" i="6" s="1"/>
  <c r="H16" i="6"/>
  <c r="H17" i="6"/>
  <c r="H18" i="6"/>
  <c r="H19" i="6"/>
  <c r="H15" i="6"/>
  <c r="I15" i="6" s="1"/>
  <c r="I12" i="6" l="1"/>
  <c r="H52" i="6" l="1"/>
  <c r="I52" i="6" s="1"/>
  <c r="H53" i="6"/>
  <c r="I53" i="6" s="1"/>
  <c r="H54" i="6"/>
  <c r="I54" i="6" s="1"/>
  <c r="H55" i="6"/>
  <c r="I55" i="6" s="1"/>
  <c r="H56" i="6"/>
  <c r="I56" i="6" s="1"/>
  <c r="H51" i="6"/>
  <c r="I51" i="6" s="1"/>
  <c r="H29" i="6"/>
  <c r="I29" i="6" s="1"/>
  <c r="H30" i="6"/>
  <c r="I30" i="6" s="1"/>
  <c r="I17" i="6"/>
  <c r="I19" i="6"/>
  <c r="I18" i="6"/>
  <c r="I16" i="6"/>
  <c r="I64" i="6" l="1"/>
  <c r="C8" i="8"/>
  <c r="G8" i="8" s="1"/>
  <c r="I65" i="6"/>
  <c r="I75" i="6" s="1"/>
  <c r="F4" i="8"/>
  <c r="C10" i="8" l="1"/>
  <c r="D8" i="8"/>
  <c r="D6" i="8"/>
  <c r="D4" i="8"/>
  <c r="D7" i="8"/>
  <c r="G4" i="8"/>
  <c r="G10" i="8" s="1"/>
  <c r="F10" i="8"/>
</calcChain>
</file>

<file path=xl/sharedStrings.xml><?xml version="1.0" encoding="utf-8"?>
<sst xmlns="http://schemas.openxmlformats.org/spreadsheetml/2006/main" count="571" uniqueCount="232">
  <si>
    <t>FOLHA Nº:</t>
  </si>
  <si>
    <t>(    )</t>
  </si>
  <si>
    <t>DIRETA</t>
  </si>
  <si>
    <t>( x )</t>
  </si>
  <si>
    <t>INDIRETA</t>
  </si>
  <si>
    <t>BDI</t>
  </si>
  <si>
    <t>ITEM</t>
  </si>
  <si>
    <t>FONTE</t>
  </si>
  <si>
    <t>CÓDIGO</t>
  </si>
  <si>
    <t>DESCRIÇÃO</t>
  </si>
  <si>
    <t>UNID</t>
  </si>
  <si>
    <t>QUANT</t>
  </si>
  <si>
    <t>PREÇO UNITÁRIO S/ BDI</t>
  </si>
  <si>
    <t>PREÇO UNITÁRIO C/ BDI</t>
  </si>
  <si>
    <t>PREÇO TOTAL</t>
  </si>
  <si>
    <t>1</t>
  </si>
  <si>
    <t>1.2</t>
  </si>
  <si>
    <t>1.3</t>
  </si>
  <si>
    <t>M²</t>
  </si>
  <si>
    <t>M</t>
  </si>
  <si>
    <t>2.1</t>
  </si>
  <si>
    <t>ETAPAS</t>
  </si>
  <si>
    <t>Valor Total</t>
  </si>
  <si>
    <t>Mês 1</t>
  </si>
  <si>
    <t>Mês 2</t>
  </si>
  <si>
    <t>Mês 3</t>
  </si>
  <si>
    <t>TOTAL</t>
  </si>
  <si>
    <t>3.1</t>
  </si>
  <si>
    <t>-</t>
  </si>
  <si>
    <t>SERVIÇO INICIAL</t>
  </si>
  <si>
    <t>1.1</t>
  </si>
  <si>
    <t>3.2</t>
  </si>
  <si>
    <t>3.3</t>
  </si>
  <si>
    <t>3.4</t>
  </si>
  <si>
    <t>3.5</t>
  </si>
  <si>
    <t>PLANILHA ORÇAMENTARIA</t>
  </si>
  <si>
    <t>FORMA DE EXECUÇÃO: INDIRETA</t>
  </si>
  <si>
    <t>2.2</t>
  </si>
  <si>
    <t>2.3</t>
  </si>
  <si>
    <t>3.6</t>
  </si>
  <si>
    <t>3.7</t>
  </si>
  <si>
    <t>% Etapa</t>
  </si>
  <si>
    <t>ED-50455</t>
  </si>
  <si>
    <t>PINTURA ACRÍLICA EM PAREDE, DUAS (2) DEMÃOS, INCLUSIVE UMA (1) DEMÃO DE MASSA CORRIDA (PVA), EXCLUSIVE SELADOR ACRÍLICO</t>
  </si>
  <si>
    <t>UND</t>
  </si>
  <si>
    <t>2.4</t>
  </si>
  <si>
    <t>SEINFRA</t>
  </si>
  <si>
    <t>ED-50727</t>
  </si>
  <si>
    <t>CHAPISCO COM ARGAMASSA, TRAÇO 1:3 (CIMENTO E AREIA), ESP . 5MM, APLICADO EM ALVENARIA/ESTRUTURA DE CONCRETO COM COLHER, INCLUSIVE ARGAMASSA COM PREPARO MECANIZADO</t>
  </si>
  <si>
    <t>ED-50759</t>
  </si>
  <si>
    <t>M³</t>
  </si>
  <si>
    <t>ED-48484</t>
  </si>
  <si>
    <t>REMOÇÃO MANUAL DE PISO DE TACO DE MADEIRA, COM REAPROVEITAMENTO, INCLUSIVE AFASTAMENTO E EMPILHAMENTO, EXCLUSIVE TRANSPORTE E RETIRADA DO MATERIAL REMOVIDO NÃO REAPROVEITÁVEL</t>
  </si>
  <si>
    <t>ED-50544</t>
  </si>
  <si>
    <t>ED-50771</t>
  </si>
  <si>
    <t>RODAPÉ COM REVESTIMENTO EM CERÂMICA ESMALTADA COMERCIAL, ALTURA 10CM, PEI IV, ASSENTAMENTO COM ARGAMASSA INDUSTRIALIZADA, INCLUSIVE REJUNTAMENTO</t>
  </si>
  <si>
    <t>REVESTIMENTO COM CERÂMICA APLICADO EM PISO, ACABAMENTO ESMALTADO, AMBIENTE INTERNO, PADRÃO EXTRA, DIMENSÃO DA PEÇA ATÉ 2025 CM2, PEI V, ASSENTAMENTO COM ARGAMASSA INDUSTRIALIZADA, INCLUSIVE REJUNTAMENTO</t>
  </si>
  <si>
    <t>ED-50569</t>
  </si>
  <si>
    <t>CONTRAPISO DESEMPENADO COM ARGAMASSA, TRAÇO 1:3 ( CIMENTO E AREIA), ESP. 50MM</t>
  </si>
  <si>
    <t>ED-48232</t>
  </si>
  <si>
    <t>ALVENARIA DE VEDAÇÃO COM TIJOLO CERÂMICO FURADO, ESP. 14CM, PARA REVESTIMENTO, INCLUSIVE ARGAMASSA PARA ASSENTAMENTO</t>
  </si>
  <si>
    <t>REBOCO COM ARGAMASSA, TRAÇO 1:7 (CIMENTO E AREIA), ESP. 20MM, APLICAÇÃO MANUAL, INCLUSIVE ARGAMASSA COM PREPARO MECANIZADO, EXCLUSIVE CHAPISCO</t>
  </si>
  <si>
    <t>TOTAL GERAL</t>
  </si>
  <si>
    <t>2.5</t>
  </si>
  <si>
    <t>DIVERSOS</t>
  </si>
  <si>
    <t>MEMORIAL DE CALCULO</t>
  </si>
  <si>
    <t>CRONOGRAMA FISICO FINANCEIRO</t>
  </si>
  <si>
    <t>COMUNICAÇÃO</t>
  </si>
  <si>
    <t>COT</t>
  </si>
  <si>
    <t>CABO REDE MULTIPLAN 6 AZUL EM COBRE</t>
  </si>
  <si>
    <t>CONECTOR RJ 45</t>
  </si>
  <si>
    <t>CABO TELEFONE FE</t>
  </si>
  <si>
    <t>ED-49196</t>
  </si>
  <si>
    <t>CAIXA ESTANQUE AQUATIC 4x2"</t>
  </si>
  <si>
    <t>H</t>
  </si>
  <si>
    <t>ED-13287</t>
  </si>
  <si>
    <t>CAMADA DE REGULARIZAÇÃO COM ARGAMASSA, TRAÇO 1:3 ( CIMENTO E AREIA), ESP. 20MM, APLICAÇÃO MANUAL, INCLUSIVE ARGAMASSA COM PREPARO MECANIZADO</t>
  </si>
  <si>
    <t>ED-48440</t>
  </si>
  <si>
    <t>DEMOLIÇÃO MANUAL DE CONCRETO, SEM ARMAÇÃO, INCLUSIVE AFASTAMENTO E EMPILHAMENTO, EXCLUSIVE TRANSPORTE E RETIRADA DO MATERIAL DEMOLIDO</t>
  </si>
  <si>
    <t>ED-28427</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</si>
  <si>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</si>
  <si>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t>ED-21776</t>
  </si>
  <si>
    <t>ENCARREGADO GERAL DE OBRAS COM ENCARGOS COMPLEMENTARES</t>
  </si>
  <si>
    <t>MÊS</t>
  </si>
  <si>
    <t>ED-21769</t>
  </si>
  <si>
    <t>ENGENHEIRO CIVIL DE OBRA JÚNIOR COM ENCARGOS COMPLEMENTARES</t>
  </si>
  <si>
    <t>ADMINISTRAÇÃO</t>
  </si>
  <si>
    <t>SERVIÇOS INICIAIS</t>
  </si>
  <si>
    <t>2</t>
  </si>
  <si>
    <t>ED-51097</t>
  </si>
  <si>
    <t>COMPACTAÇÃO MANUAL DE ATERRO COM SOQUETE, INCLUSIVE ESPALHAMENTO MANUAL</t>
  </si>
  <si>
    <t>ED-7830</t>
  </si>
  <si>
    <t>SERRALHEIRO COM ENCARGOS COMPLEMENTARES</t>
  </si>
  <si>
    <t>ED-50505</t>
  </si>
  <si>
    <t>LIXAMENTO MANUAL EM PAREDE PARA REMOÇÃO DE TINTA</t>
  </si>
  <si>
    <t>ED-50493</t>
  </si>
  <si>
    <t>PINTURA ESMALTE EM ESQUADRIA DE MADEIRA, DUAS (2) DEMÃOS, INCLUSIVE UMA (1) DEMÃO DE FUNDO NIVELADOR, EXCLUSIVE MASSA A ÓLEO</t>
  </si>
  <si>
    <t>ED-48493</t>
  </si>
  <si>
    <t>REMOÇÃO MANUAL DE ESQUADRIA EM MADEIRA, COM REAPROVEITAMENTO, INCLUSIVE REMOÇÃO DE MARCO/ALIZAR/ GUARNIÇÕES, AFASTAMENTO E EMPILHAMENTO, EXCLUSIVE TRANSPORTE E RETIRADA DO MATERIAL REMOVIDO NÃO REAPROVEITÁVEL</t>
  </si>
  <si>
    <t>ED-48437</t>
  </si>
  <si>
    <t>REMOÇÃO MANUAL DE BANCADA DE PEDRA (MÁRMORE, GRANITO, ARDÓSIA, MARMORITE, ETC.), COM REAPROVEITAMENTO, INCLUSIVE RASGO EM ALVENARIA, REMOÇÃO DE ACESSÓRIOS DE FIXAÇÃO, AFASTAMENTO E EMPILHAMENTO, EXCLUSIVE TRANSPORTE E RETIRADA DO MATERIAL REMOVIDO NÃO REAPROVEITÁVEL</t>
  </si>
  <si>
    <t>ED-50277</t>
  </si>
  <si>
    <t>CUBA EM AÇO INOXIDÁVEL DE EMBUTIR, AISI 304, APLICAÇÃO PARA PIA (465X330X115MM), NÚMERO 1, ASSENTAMENTO EM BANCADA, INCLUSIVE VÁLVULA DE ESCOAMENTO DE METAL COM ACABAMENTO CROMADO, SIFÃO DE METAL TIPO COPO COM ACABAMENTO CROMADO, FORNECIMENTO E INSTALAÇÃO</t>
  </si>
  <si>
    <t>ED-48344</t>
  </si>
  <si>
    <t>BANCADA EM GRANITO CINZA ANDORINHA E = 3 CM, APOIADA EM ALVENARIA</t>
  </si>
  <si>
    <t>ED-50324</t>
  </si>
  <si>
    <t>TORNEIRA METÁLICA PARA PIA, BICA MÓVEL, ABERTURA 1/4 DE VOLTA, ACABAMENTO CROMADO, COM AREJADOR, APLICAÇÃO DE MESA, INCLUSIVE ENGATE FLEXÍVEL METÁLICO, FORNECIMENTO E INSTALAÇÃO</t>
  </si>
  <si>
    <t>ED-50223</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</si>
  <si>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</si>
  <si>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ED-50221</t>
  </si>
  <si>
    <t>PONTO DE EMBUTIR PARA ÁGUA FRIA EM TUBO DE PVC RÍGIDO SOLDÁVEL, DN 20MM (1/2"), EMBUTIDO NA ALVENARIA COM DISTÂNCIA DE ATÉ CINCO (5) METROS DA TOMADA DE ÁGUA, INCLUSIVE CONEXÕES E FIXAÇÃO DO TUBO COM ENCHIMENTO DO RASGO NA ALVENARIA/CONCRETO COM ARGAMASSA</t>
  </si>
  <si>
    <t>ED-49309</t>
  </si>
  <si>
    <t>ELETRODUTO DE PVC RÍGIDO ROSCÁVEL, DN 25 MM (1"), INCLUSIVE CONEXÕES, SUPORTES E FIXAÇÃO</t>
  </si>
  <si>
    <t>ED-49191</t>
  </si>
  <si>
    <t>CAIXA DE LIGAÇÃO/PASSAGEM EM PVC RÍGIDO PARA ELETRODUTO, OCTOGONAL COM ANEL DESLIZANTE, DIMENSÕES 3"X3", EMBUTIDA EM LAJE - FORNECIMENTO E INSTALAÇÃO</t>
  </si>
  <si>
    <t>ED-49343</t>
  </si>
  <si>
    <t>HASTE DE AÇO COBREADA PARA ATERRAMENTO DIÂMETRO 3/4"X 2400 MM,CONFORME PADRÕES TELEBRÁS</t>
  </si>
  <si>
    <t>3.8</t>
  </si>
  <si>
    <t>3.9</t>
  </si>
  <si>
    <t>3.10</t>
  </si>
  <si>
    <t>3.11</t>
  </si>
  <si>
    <t>3.12</t>
  </si>
  <si>
    <t>3.13</t>
  </si>
  <si>
    <t>3.14</t>
  </si>
  <si>
    <t>3.15</t>
  </si>
  <si>
    <t>3.16</t>
  </si>
  <si>
    <t>3.17</t>
  </si>
  <si>
    <t>3.18</t>
  </si>
  <si>
    <t>3.19</t>
  </si>
  <si>
    <t>3.20</t>
  </si>
  <si>
    <t>ED-48453</t>
  </si>
  <si>
    <t>DEMOLIÇÃO MANUAL DE DIVISÓRIA COMERCIAL EM LAMINADO, INCLUSIVE AFASTAMENTO E EMPILHAMENTO, EXCLUSIVE TRANSPORTE E RETIRADA DO MATERIAL DEMOLIDO</t>
  </si>
  <si>
    <t>REFORMA PREDIO ENEXO DA ANTIGA PREFEITURA N°314</t>
  </si>
  <si>
    <t>OBRA: REFORMA PREDIO ENEXO DA ANTIGA PREFEITURA N°314</t>
  </si>
  <si>
    <t>LOCAL: PRAÇA DO ROSARIO , 314, CENTRO</t>
  </si>
  <si>
    <t xml:space="preserve">TABELA: SEINFRA 08/2023 </t>
  </si>
  <si>
    <t xml:space="preserve">PRAZO DE EXECUÇÃO: 90 (NOVENTA ) DIAS </t>
  </si>
  <si>
    <t>DATA: 06/06/2024</t>
  </si>
  <si>
    <t>LOCAL: PRAÇA DO ROSARIO, 314,CENTRO</t>
  </si>
  <si>
    <t xml:space="preserve">PRAZO DE EXECUÇÃO: 90 (NOVENTA) DIAS </t>
  </si>
  <si>
    <t>REMOÇÃO MANUAL DE PISO DE TACO DE MADEIRA, COM REAPROVEITAMENTO, INCLUSIVE AFASTAMENTO E EMPILHAMENTO, EXCLUSIVE TRANSPORTE E RETIRADA DO MATERIAL REMOVIDO NÃO REAPROVEITÁVEL (6,80X5,70M)</t>
  </si>
  <si>
    <t>DEMOLIÇÃO MANUAL DE CONCRETO, SEM ARMAÇÃO, INCLUSIVE AFASTAMENTO E EMPILHAMENTO, EXCLUSIVE TRANSPORTE E RETIRADA DO MATERIAL DEMOLIDO(3,50X5,70X0,06M)</t>
  </si>
  <si>
    <t>CAMADA DE REGULARIZAÇÃO COM ARGAMASSA, TRAÇO 1:3 ( CIMENTO E AREIA), ESP. 20MM, APLICAÇÃO MANUAL, INCLUSIVE ARGAMASSA COM PREPARO MECANIZADO(6,80x5,70M)+(2,30X2,90M)+(2,65X2,3M)+(5,4X1,2M)</t>
  </si>
  <si>
    <t>REVESTIMENTO COM CERÂMICA APLICADO EM PISO, ACABAMENTO ESMALTADO, AMBIENTE INTERNO, PADRÃO EXTRA, DIMENSÃO DA PEÇA ATÉ 2025 CM2, PEI V, ASSENTAMENTO COM ARGAMASSA INDUSTRIALIZADA, INCLUSIVE REJUNTAMENTO (6,80x5,70M)+(2,30X2,90M)+(2,65X2,3M)+(5,4X1,2M)</t>
  </si>
  <si>
    <t>RODAPÉ COM REVESTIMENTO EM CERÂMICA ESMALTADA COMERCIAL, ALTURA 10CM, PEI IV, ASSENTAMENTO COM ARGAMASSA INDUSTRIALIZADA, INCLUSIVE REJUNTAMENTO(6,8+6,8+5,7+5,7+5,7+2,3+2,9+2,3+2,3+2,65+2,4+2,4)=47,95M</t>
  </si>
  <si>
    <t>DEMOLIÇÃO MANUAL DE DIVISÓRIA COMERCIAL EM LAMINADO, INCLUSIVE AFASTAMENTO E EMPILHAMENTO, EXCLUSIVE TRANSPORTE E RETIRADA DO MATERIAL DEMOLIDO (5,70X3M)</t>
  </si>
  <si>
    <t>COMPACTAÇÃO MANUAL DE ATERRO COM SOQUETE, INCLUSIVE ESPALHAMENTO MANUAL(1,8X0,90MX0,40M)</t>
  </si>
  <si>
    <t>CONTRAPISO DESEMPENADO COM ARGAMASSA, TRAÇO 1:3 ( CIMENTO E AREIA), ESP. 50MM(3,5X5,70M)</t>
  </si>
  <si>
    <t>PINTURA ACRÍLICA EM PAREDE, DUAS (2) DEMÃOS, INCLUSIVE UMA (1) DEMÃO DE MASSA CORRIDA (PVA), EXCLUSIVE SELADOR ACRÍLICO(6+6+6+6+6+6+6+6+10,9+10,9+2,3+2,3+2,3X3M)=230M²+(10,90X6,0)=295,50M²</t>
  </si>
  <si>
    <t>LIXAMENTO MANUAL EM PAREDE PARA REMOÇÃO DE TINTA(6+6+6+6+6+6+6+6+10,9+10,9+2,3+2,3+2,3X3M)=230M²+(10,90X6,0)=295,50M²</t>
  </si>
  <si>
    <t>PINTURA ESMALTE EM ESQUADRIA DE MADEIRA, DUAS (2) DEMÃOS, INCLUSIVE UMA (1) DEMÃO DE FUNDO NIVELADOR, EXCLUSIVE MASSA A ÓLEO(1,0X1,5X3X2LADOS)+(0,70X2,10X2X2LADOS)+(1,80X2,10X2LADOS)</t>
  </si>
  <si>
    <t>SERRALHEIRO COM ENCARGOS COMPLEMENTARES (MANUTENÇÃO PORTA ENTRADA)</t>
  </si>
  <si>
    <t>REMOÇÃO MANUAL DE BANCADA DE PEDRA (MÁRMORE, GRANITO, ARDÓSIA, MARMORITE, ETC.), COM REAPROVEITAMENTO, INCLUSIVE RASGO EM ALVENARIA, REMOÇÃO DE ACESSÓRIOS DE FIXAÇÃO, AFASTAMENTO E EMPILHAMENTO, EXCLUSIVE TRANSPORTE E RETIRADA DO MATERIAL REMOVIDO NÃO REAPROVEITÁVEL(0,60X2,40M)</t>
  </si>
  <si>
    <t>REMOÇÃO MANUAL DE ESQUADRIA EM MADEIRA, COM REAPROVEITAMENTO, INCLUSIVE REMOÇÃO DE MARCO/ALIZAR/ GUARNIÇÕES, AFASTAMENTO E EMPILHAMENTO, EXCLUSIVE TRANSPORTE E RETIRADA DO MATERIAL REMOVIDO NÃO REAPROVEITÁVEL(0,80X2,10M)</t>
  </si>
  <si>
    <t>ALVENARIA DE VEDAÇÃO COM TIJOLO CERÂMICO FURADO, ESP. 14CM, PARA REVESTIMENTO, INCLUSIVE ARGAMASSA PARA ASSENTAMENTO(0,80X2,10)</t>
  </si>
  <si>
    <t>BANCADA EM GRANITO CINZA ANDORINHA E = 3 CM, APOIADA EM ALVENARIA(0,55X2,30)</t>
  </si>
  <si>
    <t>3.21</t>
  </si>
  <si>
    <t>3.22</t>
  </si>
  <si>
    <t>ED-48436</t>
  </si>
  <si>
    <t>DEMOLIÇÃO MANUAL DE ALVENARIA DE TIJOLO CERÂMICO MACIÇO, INCLUSIVE AFASTAMENTO E EMPILHAMENTO, EXCLUSIVE TRANSPORTE E RETIRADA DO MATERIAL DEMOLIDO</t>
  </si>
  <si>
    <t>3.23</t>
  </si>
  <si>
    <t>VERGA OU CONTRAVERGA EM CONCRETO ESTRUTURAL PARA VÃOS DE ATÉ 150CM, PREPARADO EM OBRA COM BETONEIRA, CONTROLE "A", COM FCK 20 MPA, MOLDADA IN LOCO, INCLUSIVE ARMAÇÃO</t>
  </si>
  <si>
    <t>ED-9903</t>
  </si>
  <si>
    <t>ED-29484</t>
  </si>
  <si>
    <t>JANELA EM ALUMÍNIO DE CORRER COM 2 FOLHAS, LINHA 25/ SUPREMA, ACABAMENTO ANODIZADO NATURAL, INCLUSIVE PERFIS, VIDRO 4MM E INSTALAÇÃO, EXCLUSIVE FERRAGENS PARA JANELA DE ALUMÍNIO DE CORRER</t>
  </si>
  <si>
    <t>ED-50951</t>
  </si>
  <si>
    <t>FORNECIMENTO DE GRADE FIXA DE FERRO, PARA PROTEÇÃO DE JANELA, INCLUSIVE ASSENTAMENTO, FERRAGENS E ACESSÓRIOS</t>
  </si>
  <si>
    <t>3.24</t>
  </si>
  <si>
    <t>DEMOLIÇÃO MANUAL DE ALVENARIA DE TIJOLO CERÂMICO MACIÇO, INCLUSIVE AFASTAMENTO E EMPILHAMENTO, EXCLUSIVE TRANSPORTE E RETIRADA DO MATERIAL DEMOLIDO(1,05X1,25M)</t>
  </si>
  <si>
    <t>VERGA OU CONTRAVERGA EM CONCRETO ESTRUTURAL PARA VÃOS DE ATÉ 150CM, PREPARADO EM OBRA COM BETONEIRA, CONTROLE "A", COM FCK 20 MPA, MOLDADA IN LOCO, INCLUSIVE ARMAÇÃO(0,20X0,20X1,50)2</t>
  </si>
  <si>
    <t>JANELA EM ALUMÍNIO DE CORRER COM 2 FOLHAS, LINHA 25/ SUPREMA, ACABAMENTO ANODIZADO NATURAL, INCLUSIVE PERFIS, VIDRO 4MM E INSTALAÇÃO, EXCLUSIVE FERRAGENS PARA JANELA DE ALUMÍNIO DE CORRER(1,0X1,20)</t>
  </si>
  <si>
    <t>FORNECIMENTO DE GRADE FIXA DE FERRO, PARA PROTEÇÃO DE JANELA, INCLUSIVE ASSENTAMENTO, FERRAGENS E ACESSÓRIOS(1,0X1,20)</t>
  </si>
  <si>
    <t>4.1</t>
  </si>
  <si>
    <t>4.2</t>
  </si>
  <si>
    <t>4.3</t>
  </si>
  <si>
    <t>4.4</t>
  </si>
  <si>
    <t>4.5</t>
  </si>
  <si>
    <t>4.6</t>
  </si>
  <si>
    <t>4.7</t>
  </si>
  <si>
    <t>4.8</t>
  </si>
  <si>
    <t>4.9</t>
  </si>
  <si>
    <t>ED-49955</t>
  </si>
  <si>
    <t>RALO SECO PVC CÔNICO 100 X 40 MM COM GRELHA QUADRADA</t>
  </si>
  <si>
    <t>4.10</t>
  </si>
  <si>
    <t>ED-48502</t>
  </si>
  <si>
    <t>DEMOLIÇÃO MANUAL DE REVESTIMENTO CERÂMICO, AZULEJO OU LADRILHO HIDRÁULICO, INCLUSIVE AFASTAMENTO E EMPILHAMENTO, EXCLUSIVE DEMOLIÇÃO DO REBOCO OU EMBOÇO, TRANSPORTE E RETIRADA DO MATERIAL DEMOLIDO(1,20+1,20+1,50+1,50X1,4M)X2</t>
  </si>
  <si>
    <t>ED-9081</t>
  </si>
  <si>
    <t>REVESTIMENTO COM CERÂMICA APLICADO EM PAREDE, ACABAMENTO ESMALTADO, AMBIENTE INTERNO/EXTERNO, PADRÃO EXTRA, DIMENSÃO DA PEÇA ATÉ 2025 CM2, PEI III, ASSENTAMENTO COM ARGAMASSA INDUSTRIALIZADA, INCLUSIVE REJUNTAMENTO(1,20+1,20+1,50+1,50X1,4M)X2</t>
  </si>
  <si>
    <t>ED-49335</t>
  </si>
  <si>
    <t>FIO RÍGIDO ISOLAÇÃO EM PVC 450/750V # 1,5 MM2</t>
  </si>
  <si>
    <t>ED-49336</t>
  </si>
  <si>
    <t>FIO RÍGIDO ISOLAÇÃO EM PVC 450/750V # 2,5 MM2</t>
  </si>
  <si>
    <t>ED-48998</t>
  </si>
  <si>
    <t>CABO DE COBRE FLEXÍVEL, CLASSE 5, ISOLAMENTO TIPO EPR/ HEPR, NÃO HALOGENADO, ANTICHAMA, TERMOFIXO, UNIPOLAR, SEÇÃO 10 MM2, 90°C, 0,6/1KV</t>
  </si>
  <si>
    <t>4.11</t>
  </si>
  <si>
    <t>ED-15753</t>
  </si>
  <si>
    <t>CONJUNTO DE UMA (1) TOMADA DE ANTENA (CONECTOR COAXIAL), COM PLACA 4"X2" DE UM (1) POSTO, INCLUSIVE FORNECIMENTO, INSTALAÇÃO, SUPORTE, MÓDULO E PLACA</t>
  </si>
  <si>
    <t>2.6</t>
  </si>
  <si>
    <t>ED-50151</t>
  </si>
  <si>
    <t>LIGAÇÃO PROVISÓRIA COM ENTRADA DE ENERGIA AÉREA, PADRÃO CEMIG, CARGA INSTALADA DE 15,1KVA ATÉ 30KVA, TRIFÁSICO, COM SAÍDA SUBTERRÂNEA, INCLUSIVE POSTE, CAIXA PARA MEDIDOR, DISJUNTOR, BARRAMENTO, ATERRAMENTO E ACESSÓRIOS</t>
  </si>
  <si>
    <t>ED-48454</t>
  </si>
  <si>
    <t>REMOÇÃO MANUAL DE ENGRADAMENTO PARA TELHA TIPO METÁLICA, PVC OU FIBROCIMENTO, COM REAPROVEITAMENTO, INCLUSIVE AFASTAMENTO E EMPILHAMENTO, EXCLUSIVE TRANSPORTE E RETIRADA DO MATERIAL REMOVIDO NÃO REAPROVEITÁVEL</t>
  </si>
  <si>
    <t>ED-48408</t>
  </si>
  <si>
    <t>ENGRADAMENTO PARA TELHADO DE FIBROCIMENTO ONDULADA</t>
  </si>
  <si>
    <t>ED-48424</t>
  </si>
  <si>
    <t>COBERTURA EM TELHA DE FIBROCIMENTO, TIPO ONDULADA, ESP . 6MM, COM RECOBRIMENTO TRANSVERSAL E LONGITUDINAL, EXCLUSIVE CUMEEIRA E ENGRADAMENTO, INCLUSIVE ACESSÓRIOS DE FIXAÇÃO E IÇAMENTO MANUAL VERTICAL</t>
  </si>
  <si>
    <t>ED-50683</t>
  </si>
  <si>
    <t>RUFO E CONTRARRUFO EM CHAPA GALVANIZADA, ESP. 0,5MM ( GSG-26), COM DESENVOLVIMENTO DE 20CM, INCLUSIVE IÇAMENTO MANUAL VERTICAL</t>
  </si>
  <si>
    <t>ED-50661</t>
  </si>
  <si>
    <t>CALHA EM CHAPA GALVANIZADA, ESP. 0,5MM (GSG-26), COM DESENVOLVIMENTO DE 33CM, INCLUSIVE IÇAMENTO MANUAL VERTICAL</t>
  </si>
  <si>
    <t>ED-50668</t>
  </si>
  <si>
    <t>CONDUTOR CIRCULAR DE ÁGUA PLUVIAL PARA DO TELHADO EM TUBO DE PVC, DIÂMETRO DE 100MM, INCLUSIVE CONEXÕES E SUPORTES</t>
  </si>
  <si>
    <t>ED-49243</t>
  </si>
  <si>
    <t>DISJUNTOR BIPOLAR TERMOMAGNÉTICO 10KA, DE 50A</t>
  </si>
  <si>
    <t>ED-49244</t>
  </si>
  <si>
    <t>ED-49272</t>
  </si>
  <si>
    <t>DISJUNTOR BIPOLAR TERMOMAGNÉTICO 5KA, DE 25A</t>
  </si>
  <si>
    <t xml:space="preserve"> DISJUNTOR BIPOLAR TERMOMAGNÉTICO 10KA, DE 40A</t>
  </si>
  <si>
    <t>4.12</t>
  </si>
  <si>
    <t>4.13</t>
  </si>
  <si>
    <t>4.14</t>
  </si>
  <si>
    <t>ED-13357</t>
  </si>
  <si>
    <t>und</t>
  </si>
  <si>
    <t>LUMINÁRIA PLAFON REDONDO DE VIDRO JATEADO REDONDO COMPLETA, DIÂMETRO 25 CM, PARA UMA (1) LÂMPADA LED, POTÊNCIA 15W, BULBO A65, FORNECIMENTO E INSTALAÇÃO, INCLUSIVE BASE E LÂMPADA</t>
  </si>
  <si>
    <t>4.15</t>
  </si>
  <si>
    <t>TELHADO</t>
  </si>
  <si>
    <t>5.1</t>
  </si>
  <si>
    <t>5.2</t>
  </si>
  <si>
    <t>5.3</t>
  </si>
  <si>
    <t>5.4</t>
  </si>
  <si>
    <t>5.5</t>
  </si>
  <si>
    <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</si>
</sst>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quot;R$&quot;\ #,##0.00"/>
  </numFmts>
  <fonts count="13">
    <font>
      <sz val="10"/>
      <color rgb="FF000000"/>
      <name val="Arial"/>
    </font>
    <font>
      <sz val="11"/>
      <color theme="1"/>
      <name val="Calibri"/>
      <family val="2"/>
      <scheme val="minor"/>
    </font>
    <font>
      <sz val="10"/>
      <name val="Arial"/>
      <family val="2"/>
    </font>
    <font>
      <sz val="8"/>
      <name val="Arial"/>
      <family val="2"/>
    </font>
    <font>
      <sz val="10"/>
      <name val="Calibri"/>
      <family val="2"/>
      <scheme val="minor"/>
    </font>
    <font>
      <sz val="10"/>
      <color rgb="FF000000"/>
      <name val="Arial"/>
      <family val="2"/>
    </font>
    <font>
      <b/>
      <sz val="10"/>
      <name val="Calibri"/>
      <family val="2"/>
      <scheme val="minor"/>
    </font>
    <font>
      <sz val="10"/>
      <color rgb="FF000000"/>
      <name val="Calibri"/>
      <family val="2"/>
      <scheme val="minor"/>
    </font>
    <font>
      <b/>
      <sz val="10"/>
      <color rgb="FF000000"/>
      <name val="Calibr"/>
    </font>
    <font>
      <sz val="8"/>
      <name val="Calibri"/>
      <family val="2"/>
      <scheme val="minor"/>
    </font>
    <font>
      <b/>
      <sz val="8"/>
      <color rgb="FF000000"/>
      <name val="Calibri"/>
      <family val="2"/>
      <scheme val="minor"/>
    </font>
    <font>
      <b/>
      <sz val="8"/>
      <name val="Calibri"/>
      <family val="2"/>
      <scheme val="minor"/>
    </font>
    <font>
      <b/>
      <sz val="10"/>
      <color rgb="FF000000"/>
      <name val="Calibri"/>
      <family val="2"/>
      <scheme val="minor"/>
    </font>
  </fonts>
  <fills count="11">
    <fill>
      <patternFill patternType="none"/>
    </fill>
    <fill>
      <patternFill patternType="gray125"/>
    </fill>
    <fill>
      <patternFill patternType="solid">
        <fgColor rgb="FFFFFFFF"/>
        <bgColor rgb="FFFFFFFF"/>
      </patternFill>
    </fill>
    <fill>
      <patternFill patternType="solid">
        <fgColor theme="0" tint="-0.249977111117893"/>
        <bgColor indexed="64"/>
      </patternFill>
    </fill>
    <fill>
      <patternFill patternType="solid">
        <fgColor theme="0"/>
        <bgColor rgb="FFD8D8D8"/>
      </patternFill>
    </fill>
    <fill>
      <patternFill patternType="solid">
        <fgColor theme="0" tint="-0.34998626667073579"/>
        <bgColor rgb="FFD8D8D8"/>
      </patternFill>
    </fill>
    <fill>
      <patternFill patternType="solid">
        <fgColor theme="0" tint="-0.34998626667073579"/>
        <bgColor indexed="64"/>
      </patternFill>
    </fill>
    <fill>
      <patternFill patternType="solid">
        <fgColor indexed="22"/>
        <bgColor indexed="64"/>
      </patternFill>
    </fill>
    <fill>
      <patternFill patternType="solid">
        <fgColor theme="0"/>
        <bgColor rgb="FFFFFFFF"/>
      </patternFill>
    </fill>
    <fill>
      <patternFill patternType="solid">
        <fgColor theme="0"/>
        <bgColor indexed="64"/>
      </patternFill>
    </fill>
    <fill>
      <patternFill patternType="solid">
        <fgColor theme="0" tint="-0.249977111117893"/>
        <bgColor rgb="FFD8D8D8"/>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1"/>
    <xf numFmtId="0" fontId="1" fillId="0" borderId="1"/>
    <xf numFmtId="0" fontId="1" fillId="0" borderId="1"/>
    <xf numFmtId="43" fontId="2" fillId="0" borderId="1" applyFont="0" applyFill="0" applyBorder="0" applyAlignment="0" applyProtection="0"/>
  </cellStyleXfs>
  <cellXfs count="110">
    <xf numFmtId="0" fontId="0" fillId="0" borderId="0" xfId="0"/>
    <xf numFmtId="0" fontId="6" fillId="7" borderId="2" xfId="0" applyFont="1" applyFill="1" applyBorder="1" applyAlignment="1">
      <alignment horizontal="center" vertical="center"/>
    </xf>
    <xf numFmtId="43" fontId="6" fillId="7" borderId="2" xfId="1" applyFont="1" applyFill="1" applyBorder="1" applyAlignment="1">
      <alignment horizontal="center" vertical="center"/>
    </xf>
    <xf numFmtId="0" fontId="6" fillId="7"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10" fontId="10" fillId="0" borderId="7" xfId="0" applyNumberFormat="1" applyFont="1" applyBorder="1" applyAlignment="1">
      <alignment horizontal="center" vertical="center"/>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164" fontId="11" fillId="5" borderId="2" xfId="0" applyNumberFormat="1" applyFont="1" applyFill="1" applyBorder="1" applyAlignment="1">
      <alignment horizontal="center" vertical="center"/>
    </xf>
    <xf numFmtId="0" fontId="6" fillId="0" borderId="2" xfId="0" applyFont="1" applyBorder="1" applyAlignment="1">
      <alignment vertical="center" wrapText="1"/>
    </xf>
    <xf numFmtId="165" fontId="4" fillId="0" borderId="2" xfId="1" applyNumberFormat="1" applyFont="1" applyBorder="1" applyAlignment="1">
      <alignment vertical="center" wrapText="1"/>
    </xf>
    <xf numFmtId="10" fontId="4" fillId="0" borderId="2" xfId="2" applyNumberFormat="1" applyFont="1" applyBorder="1" applyAlignment="1">
      <alignment vertical="center"/>
    </xf>
    <xf numFmtId="165" fontId="4" fillId="0" borderId="2" xfId="0" applyNumberFormat="1" applyFont="1" applyBorder="1" applyAlignment="1">
      <alignment vertical="center"/>
    </xf>
    <xf numFmtId="3" fontId="6" fillId="3" borderId="2" xfId="0" applyNumberFormat="1" applyFont="1" applyFill="1" applyBorder="1" applyAlignment="1">
      <alignment horizontal="center" vertical="center" wrapText="1"/>
    </xf>
    <xf numFmtId="3" fontId="6" fillId="0" borderId="2" xfId="0" applyNumberFormat="1" applyFont="1" applyBorder="1" applyAlignment="1">
      <alignment vertical="center" wrapText="1"/>
    </xf>
    <xf numFmtId="165" fontId="7" fillId="0" borderId="2" xfId="0" applyNumberFormat="1" applyFont="1" applyBorder="1" applyAlignment="1"/>
    <xf numFmtId="0" fontId="6" fillId="6" borderId="6"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7" xfId="0" applyFont="1" applyFill="1" applyBorder="1" applyAlignment="1">
      <alignment horizontal="center" vertical="center" wrapText="1"/>
    </xf>
    <xf numFmtId="49" fontId="6" fillId="5" borderId="6"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164" fontId="6" fillId="5" borderId="2" xfId="0" applyNumberFormat="1" applyFont="1" applyFill="1" applyBorder="1" applyAlignment="1">
      <alignment horizontal="center" vertical="center"/>
    </xf>
    <xf numFmtId="4" fontId="6" fillId="5" borderId="2" xfId="0" applyNumberFormat="1" applyFont="1" applyFill="1" applyBorder="1" applyAlignment="1">
      <alignment horizontal="center" vertical="center" wrapText="1"/>
    </xf>
    <xf numFmtId="165" fontId="6" fillId="5" borderId="7" xfId="0" applyNumberFormat="1" applyFont="1" applyFill="1" applyBorder="1" applyAlignment="1">
      <alignment horizontal="center" vertical="center" wrapText="1"/>
    </xf>
    <xf numFmtId="0" fontId="7" fillId="0" borderId="2" xfId="0" applyFont="1" applyBorder="1"/>
    <xf numFmtId="0" fontId="7" fillId="0" borderId="2" xfId="0" applyFont="1" applyBorder="1" applyAlignment="1">
      <alignment wrapText="1"/>
    </xf>
    <xf numFmtId="0" fontId="7" fillId="0" borderId="2" xfId="0" applyFont="1" applyBorder="1" applyAlignment="1">
      <alignment vertical="center"/>
    </xf>
    <xf numFmtId="165" fontId="4" fillId="4" borderId="2"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165" fontId="7" fillId="0" borderId="2" xfId="0" applyNumberFormat="1" applyFont="1" applyBorder="1"/>
    <xf numFmtId="4" fontId="7" fillId="0" borderId="2" xfId="0" applyNumberFormat="1" applyFont="1" applyBorder="1" applyAlignment="1">
      <alignment horizontal="center" vertical="center"/>
    </xf>
    <xf numFmtId="0" fontId="4" fillId="9" borderId="2"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4" fillId="8" borderId="2" xfId="0" applyFont="1" applyFill="1" applyBorder="1" applyAlignment="1">
      <alignment vertical="center" wrapText="1"/>
    </xf>
    <xf numFmtId="4" fontId="4" fillId="2" borderId="2" xfId="0" applyNumberFormat="1" applyFont="1" applyFill="1" applyBorder="1" applyAlignment="1">
      <alignment horizontal="center" vertical="center"/>
    </xf>
    <xf numFmtId="165" fontId="7" fillId="9" borderId="2" xfId="0" applyNumberFormat="1" applyFont="1" applyFill="1" applyBorder="1" applyAlignment="1">
      <alignment horizontal="center" vertical="center"/>
    </xf>
    <xf numFmtId="0" fontId="4" fillId="8" borderId="2" xfId="0" applyFont="1" applyFill="1" applyBorder="1" applyAlignment="1">
      <alignment horizontal="left" vertical="center" wrapText="1"/>
    </xf>
    <xf numFmtId="0" fontId="12" fillId="3" borderId="2" xfId="0" applyFont="1" applyFill="1" applyBorder="1" applyAlignment="1">
      <alignment horizontal="center"/>
    </xf>
    <xf numFmtId="0" fontId="12" fillId="3" borderId="2" xfId="0" applyFont="1" applyFill="1" applyBorder="1"/>
    <xf numFmtId="0" fontId="0" fillId="0" borderId="2" xfId="0" applyBorder="1"/>
    <xf numFmtId="0" fontId="0" fillId="3" borderId="2" xfId="0" applyFill="1" applyBorder="1"/>
    <xf numFmtId="0" fontId="4" fillId="4" borderId="2" xfId="0" applyFont="1" applyFill="1" applyBorder="1" applyAlignment="1">
      <alignment horizontal="center" vertical="center" wrapText="1"/>
    </xf>
    <xf numFmtId="164"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7" fillId="9" borderId="2" xfId="0" applyFont="1" applyFill="1" applyBorder="1"/>
    <xf numFmtId="49" fontId="4" fillId="4" borderId="2" xfId="0" applyNumberFormat="1" applyFont="1" applyFill="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xf>
    <xf numFmtId="0" fontId="6"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164" fontId="6" fillId="10" borderId="2" xfId="0" applyNumberFormat="1" applyFont="1" applyFill="1" applyBorder="1" applyAlignment="1">
      <alignment horizontal="center" vertical="center"/>
    </xf>
    <xf numFmtId="4" fontId="6" fillId="10" borderId="2" xfId="0" applyNumberFormat="1" applyFont="1" applyFill="1" applyBorder="1" applyAlignment="1">
      <alignment horizontal="center" vertical="center" wrapText="1"/>
    </xf>
    <xf numFmtId="165" fontId="6" fillId="10" borderId="2" xfId="0" applyNumberFormat="1" applyFont="1" applyFill="1" applyBorder="1" applyAlignment="1">
      <alignment horizontal="center" vertical="center" wrapText="1"/>
    </xf>
    <xf numFmtId="49" fontId="4" fillId="10" borderId="2" xfId="0" applyNumberFormat="1" applyFont="1" applyFill="1" applyBorder="1" applyAlignment="1">
      <alignment horizontal="center" vertical="center" wrapText="1"/>
    </xf>
    <xf numFmtId="0" fontId="7" fillId="9" borderId="2" xfId="0" applyFont="1" applyFill="1" applyBorder="1" applyAlignment="1">
      <alignment horizontal="center"/>
    </xf>
    <xf numFmtId="3" fontId="6" fillId="0" borderId="2" xfId="0" applyNumberFormat="1" applyFont="1" applyBorder="1" applyAlignment="1">
      <alignment horizontal="center" vertical="center" wrapText="1"/>
    </xf>
    <xf numFmtId="0" fontId="7" fillId="0" borderId="2" xfId="0" applyFont="1" applyFill="1" applyBorder="1" applyAlignment="1">
      <alignment horizontal="center" vertical="center"/>
    </xf>
    <xf numFmtId="164" fontId="4" fillId="4" borderId="2" xfId="0" applyNumberFormat="1" applyFont="1" applyFill="1" applyBorder="1" applyAlignment="1">
      <alignment vertical="center"/>
    </xf>
    <xf numFmtId="164" fontId="4" fillId="4" borderId="2" xfId="0" applyNumberFormat="1" applyFont="1" applyFill="1" applyBorder="1" applyAlignment="1">
      <alignment horizontal="left" vertical="center"/>
    </xf>
    <xf numFmtId="0" fontId="7" fillId="0" borderId="2" xfId="0" applyFont="1" applyBorder="1" applyAlignment="1">
      <alignment horizontal="center"/>
    </xf>
    <xf numFmtId="165"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12" fillId="3" borderId="2" xfId="0" applyFont="1" applyFill="1" applyBorder="1" applyAlignment="1">
      <alignment horizontal="center" vertical="center" wrapText="1"/>
    </xf>
    <xf numFmtId="0" fontId="5" fillId="0" borderId="2" xfId="0" applyFont="1" applyBorder="1"/>
    <xf numFmtId="0" fontId="5" fillId="0" borderId="2" xfId="0" applyFont="1" applyBorder="1" applyAlignment="1">
      <alignment wrapText="1"/>
    </xf>
    <xf numFmtId="165" fontId="7" fillId="0" borderId="2" xfId="0" applyNumberFormat="1" applyFont="1" applyBorder="1" applyAlignment="1">
      <alignment vertical="center"/>
    </xf>
    <xf numFmtId="165" fontId="7" fillId="0" borderId="2" xfId="0" applyNumberFormat="1" applyFont="1" applyBorder="1" applyAlignment="1">
      <alignment horizontal="center"/>
    </xf>
    <xf numFmtId="165" fontId="7" fillId="9" borderId="2" xfId="0" applyNumberFormat="1" applyFont="1" applyFill="1" applyBorder="1" applyAlignment="1">
      <alignment horizontal="center"/>
    </xf>
    <xf numFmtId="4" fontId="7" fillId="0" borderId="2" xfId="0" applyNumberFormat="1" applyFont="1" applyBorder="1" applyAlignment="1">
      <alignment horizontal="center"/>
    </xf>
    <xf numFmtId="165" fontId="12" fillId="3" borderId="2" xfId="0" applyNumberFormat="1" applyFont="1" applyFill="1" applyBorder="1" applyAlignment="1">
      <alignment horizontal="center"/>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49" fontId="11" fillId="5" borderId="2" xfId="0" applyNumberFormat="1" applyFont="1" applyFill="1" applyBorder="1" applyAlignment="1">
      <alignment horizontal="center" vertical="center" wrapText="1"/>
    </xf>
    <xf numFmtId="0" fontId="7" fillId="0" borderId="2" xfId="0" applyFont="1" applyBorder="1" applyAlignment="1">
      <alignment horizontal="center"/>
    </xf>
    <xf numFmtId="0" fontId="10" fillId="0" borderId="6" xfId="0" applyFont="1" applyBorder="1" applyAlignment="1">
      <alignment horizontal="left" vertical="center"/>
    </xf>
    <xf numFmtId="0" fontId="9" fillId="0" borderId="2" xfId="0" applyFont="1" applyBorder="1"/>
    <xf numFmtId="0" fontId="10" fillId="0" borderId="2" xfId="0" applyFont="1" applyBorder="1" applyAlignment="1">
      <alignment horizontal="center" vertical="center"/>
    </xf>
    <xf numFmtId="0" fontId="11" fillId="0" borderId="2" xfId="0" applyFont="1" applyBorder="1"/>
    <xf numFmtId="0" fontId="9" fillId="0" borderId="2" xfId="0" applyFont="1" applyBorder="1" applyAlignment="1">
      <alignment horizontal="center"/>
    </xf>
    <xf numFmtId="0" fontId="10" fillId="0" borderId="6" xfId="0" applyFont="1" applyBorder="1" applyAlignment="1">
      <alignment horizontal="left" vertical="center" wrapText="1"/>
    </xf>
    <xf numFmtId="0" fontId="9" fillId="0" borderId="7" xfId="0" applyFont="1" applyBorder="1"/>
    <xf numFmtId="0" fontId="11" fillId="5" borderId="3" xfId="0" quotePrefix="1" applyFont="1" applyFill="1" applyBorder="1" applyAlignment="1">
      <alignment horizontal="center" vertical="center" wrapText="1"/>
    </xf>
    <xf numFmtId="0" fontId="9" fillId="6" borderId="4" xfId="0" applyFont="1" applyFill="1" applyBorder="1" applyAlignment="1">
      <alignment wrapText="1"/>
    </xf>
    <xf numFmtId="0" fontId="9" fillId="6" borderId="5" xfId="0" applyFont="1" applyFill="1" applyBorder="1" applyAlignment="1">
      <alignment wrapText="1"/>
    </xf>
    <xf numFmtId="2" fontId="11" fillId="0" borderId="2" xfId="0" applyNumberFormat="1" applyFont="1" applyBorder="1" applyAlignment="1">
      <alignment horizontal="center" vertical="center"/>
    </xf>
    <xf numFmtId="0" fontId="10" fillId="0" borderId="2" xfId="0" applyFont="1" applyBorder="1" applyAlignment="1">
      <alignment horizontal="left" vertical="center"/>
    </xf>
    <xf numFmtId="0" fontId="5" fillId="0" borderId="0" xfId="0" applyFont="1" applyAlignment="1">
      <alignment horizontal="center"/>
    </xf>
    <xf numFmtId="3" fontId="4" fillId="3" borderId="2" xfId="0" applyNumberFormat="1" applyFont="1" applyFill="1" applyBorder="1" applyAlignment="1">
      <alignment horizontal="center"/>
    </xf>
    <xf numFmtId="0" fontId="6" fillId="3" borderId="2" xfId="0" applyFont="1" applyFill="1" applyBorder="1" applyAlignment="1">
      <alignment horizontal="center" vertical="center"/>
    </xf>
    <xf numFmtId="165" fontId="6" fillId="3" borderId="2" xfId="1" applyNumberFormat="1" applyFont="1" applyFill="1" applyBorder="1" applyAlignment="1">
      <alignment horizontal="center" vertical="center"/>
    </xf>
    <xf numFmtId="10" fontId="6" fillId="3" borderId="2" xfId="0" applyNumberFormat="1" applyFont="1" applyFill="1" applyBorder="1" applyAlignment="1">
      <alignment horizontal="center" vertical="center"/>
    </xf>
    <xf numFmtId="165" fontId="6" fillId="3" borderId="2" xfId="0" applyNumberFormat="1" applyFont="1" applyFill="1" applyBorder="1" applyAlignment="1">
      <alignment horizontal="center" vertical="center"/>
    </xf>
    <xf numFmtId="165" fontId="7" fillId="0" borderId="2" xfId="0" applyNumberFormat="1" applyFont="1" applyBorder="1" applyAlignment="1">
      <alignment horizontal="center" vertical="center"/>
    </xf>
    <xf numFmtId="0" fontId="7" fillId="0" borderId="2" xfId="0" applyFont="1" applyBorder="1" applyAlignment="1">
      <alignment horizontal="center" vertical="center"/>
    </xf>
    <xf numFmtId="165" fontId="4" fillId="0" borderId="2" xfId="0" applyNumberFormat="1" applyFont="1" applyBorder="1" applyAlignment="1">
      <alignment horizontal="center" vertical="center"/>
    </xf>
    <xf numFmtId="10" fontId="4" fillId="0" borderId="2" xfId="0" applyNumberFormat="1" applyFont="1" applyBorder="1" applyAlignment="1">
      <alignment horizontal="center" vertical="center"/>
    </xf>
    <xf numFmtId="3"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165" fontId="4" fillId="0" borderId="2" xfId="1" applyNumberFormat="1" applyFont="1" applyBorder="1" applyAlignment="1">
      <alignment horizontal="center" vertical="center" wrapText="1"/>
    </xf>
    <xf numFmtId="10" fontId="4" fillId="0" borderId="2" xfId="2" applyNumberFormat="1" applyFont="1" applyBorder="1" applyAlignment="1">
      <alignment horizontal="center" vertical="center"/>
    </xf>
    <xf numFmtId="0" fontId="11" fillId="5" borderId="2" xfId="0" quotePrefix="1" applyFont="1" applyFill="1" applyBorder="1" applyAlignment="1">
      <alignment horizontal="center" vertical="center" wrapText="1"/>
    </xf>
    <xf numFmtId="0" fontId="10" fillId="0" borderId="2" xfId="0" applyFont="1" applyBorder="1" applyAlignment="1">
      <alignment horizontal="left" vertical="center" wrapText="1"/>
    </xf>
  </cellXfs>
  <cellStyles count="7">
    <cellStyle name="Normal" xfId="0" builtinId="0"/>
    <cellStyle name="Normal 2" xfId="4"/>
    <cellStyle name="Normal 2 2" xfId="5"/>
    <cellStyle name="Normal 3" xfId="3"/>
    <cellStyle name="Porcentagem" xfId="2" builtinId="5"/>
    <cellStyle name="Vírgula" xfId="1" builtinId="3"/>
    <cellStyle name="Vírgula 2" xfId="6"/>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685800</xdr:colOff>
      <xdr:row>0</xdr:row>
      <xdr:rowOff>0</xdr:rowOff>
    </xdr:from>
    <xdr:ext cx="38100" cy="1000125"/>
    <xdr:sp macro="" textlink="">
      <xdr:nvSpPr>
        <xdr:cNvPr id="2" name="CaixaDeTexto 1">
          <a:extLst>
            <a:ext uri="{FF2B5EF4-FFF2-40B4-BE49-F238E27FC236}">
              <a16:creationId xmlns:a16="http://schemas.microsoft.com/office/drawing/2014/main" id="{00000000-0008-0000-0100-000002000000}"/>
            </a:ext>
          </a:extLst>
        </xdr:cNvPr>
        <xdr:cNvSpPr txBox="1"/>
      </xdr:nvSpPr>
      <xdr:spPr>
        <a:xfrm flipH="1">
          <a:off x="1524000" y="0"/>
          <a:ext cx="38100" cy="1000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l" rtl="1"/>
          <a:endParaRPr lang="pt-BR" sz="1400" b="1">
            <a:effectLst/>
            <a:latin typeface="Times New Roman" pitchFamily="18" charset="0"/>
            <a:cs typeface="Times New Roman" pitchFamily="18" charset="0"/>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685800</xdr:colOff>
      <xdr:row>0</xdr:row>
      <xdr:rowOff>0</xdr:rowOff>
    </xdr:from>
    <xdr:ext cx="38100" cy="1000125"/>
    <xdr:sp macro="" textlink="">
      <xdr:nvSpPr>
        <xdr:cNvPr id="2" name="CaixaDeTexto 1">
          <a:extLst>
            <a:ext uri="{FF2B5EF4-FFF2-40B4-BE49-F238E27FC236}">
              <a16:creationId xmlns:a16="http://schemas.microsoft.com/office/drawing/2014/main" id="{D8E52014-3E9A-4FBE-80AE-48E47C5404D8}"/>
            </a:ext>
          </a:extLst>
        </xdr:cNvPr>
        <xdr:cNvSpPr txBox="1"/>
      </xdr:nvSpPr>
      <xdr:spPr>
        <a:xfrm flipH="1">
          <a:off x="1828800" y="0"/>
          <a:ext cx="38100" cy="1000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l" rtl="1"/>
          <a:endParaRPr lang="pt-BR" sz="1400" b="1">
            <a:effectLst/>
            <a:latin typeface="Times New Roman" pitchFamily="18" charset="0"/>
            <a:cs typeface="Times New Roman" pitchFamily="18" charset="0"/>
          </a:endParaRPr>
        </a:p>
      </xdr:txBody>
    </xdr:sp>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zoomScale="160" zoomScaleNormal="160" workbookViewId="0">
      <selection activeCell="F69" sqref="F69"/>
    </sheetView>
  </sheetViews>
  <sheetFormatPr defaultRowHeight="12.75"/>
  <cols>
    <col min="1" max="1" width="7.42578125" customWidth="1"/>
    <col min="2" max="2" width="7.28515625" customWidth="1"/>
    <col min="3" max="3" width="8.85546875" customWidth="1"/>
    <col min="4" max="4" width="63.42578125" customWidth="1"/>
    <col min="5" max="5" width="4.7109375" customWidth="1"/>
    <col min="6" max="6" width="6.7109375" customWidth="1"/>
    <col min="7" max="7" width="9.28515625" customWidth="1"/>
    <col min="8" max="8" width="9.85546875" customWidth="1"/>
    <col min="9" max="9" width="12.42578125" customWidth="1"/>
  </cols>
  <sheetData>
    <row r="1" spans="1:9">
      <c r="A1" s="89" t="s">
        <v>132</v>
      </c>
      <c r="B1" s="90"/>
      <c r="C1" s="90"/>
      <c r="D1" s="90"/>
      <c r="E1" s="90"/>
      <c r="F1" s="90"/>
      <c r="G1" s="90"/>
      <c r="H1" s="90"/>
      <c r="I1" s="91"/>
    </row>
    <row r="2" spans="1:9">
      <c r="A2" s="82" t="s">
        <v>35</v>
      </c>
      <c r="B2" s="83"/>
      <c r="C2" s="83"/>
      <c r="D2" s="83"/>
      <c r="E2" s="83"/>
      <c r="F2" s="83"/>
      <c r="G2" s="6" t="s">
        <v>0</v>
      </c>
      <c r="H2" s="92"/>
      <c r="I2" s="88"/>
    </row>
    <row r="3" spans="1:9">
      <c r="A3" s="87" t="s">
        <v>133</v>
      </c>
      <c r="B3" s="83"/>
      <c r="C3" s="83"/>
      <c r="D3" s="83"/>
      <c r="E3" s="83"/>
      <c r="F3" s="83"/>
      <c r="G3" s="93" t="s">
        <v>137</v>
      </c>
      <c r="H3" s="83"/>
      <c r="I3" s="88"/>
    </row>
    <row r="4" spans="1:9">
      <c r="A4" s="82" t="s">
        <v>134</v>
      </c>
      <c r="B4" s="83"/>
      <c r="C4" s="83"/>
      <c r="D4" s="83"/>
      <c r="E4" s="83"/>
      <c r="F4" s="84" t="s">
        <v>36</v>
      </c>
      <c r="G4" s="83"/>
      <c r="H4" s="83"/>
      <c r="I4" s="88"/>
    </row>
    <row r="5" spans="1:9">
      <c r="A5" s="82" t="s">
        <v>135</v>
      </c>
      <c r="B5" s="83"/>
      <c r="C5" s="83"/>
      <c r="D5" s="83"/>
      <c r="E5" s="83"/>
      <c r="F5" s="84" t="s">
        <v>1</v>
      </c>
      <c r="G5" s="84" t="s">
        <v>2</v>
      </c>
      <c r="H5" s="7" t="s">
        <v>3</v>
      </c>
      <c r="I5" s="8" t="s">
        <v>4</v>
      </c>
    </row>
    <row r="6" spans="1:9">
      <c r="A6" s="87" t="s">
        <v>136</v>
      </c>
      <c r="B6" s="83"/>
      <c r="C6" s="83"/>
      <c r="D6" s="83"/>
      <c r="E6" s="83"/>
      <c r="F6" s="85"/>
      <c r="G6" s="86"/>
      <c r="H6" s="7" t="s">
        <v>5</v>
      </c>
      <c r="I6" s="9">
        <v>0.26840000000000003</v>
      </c>
    </row>
    <row r="7" spans="1:9" ht="38.25">
      <c r="A7" s="20" t="s">
        <v>6</v>
      </c>
      <c r="B7" s="21" t="s">
        <v>7</v>
      </c>
      <c r="C7" s="21" t="s">
        <v>8</v>
      </c>
      <c r="D7" s="21" t="s">
        <v>9</v>
      </c>
      <c r="E7" s="21" t="s">
        <v>10</v>
      </c>
      <c r="F7" s="21" t="s">
        <v>11</v>
      </c>
      <c r="G7" s="22" t="s">
        <v>12</v>
      </c>
      <c r="H7" s="22" t="s">
        <v>13</v>
      </c>
      <c r="I7" s="23" t="s">
        <v>14</v>
      </c>
    </row>
    <row r="8" spans="1:9">
      <c r="A8" s="24" t="s">
        <v>15</v>
      </c>
      <c r="B8" s="25" t="s">
        <v>28</v>
      </c>
      <c r="C8" s="26" t="s">
        <v>28</v>
      </c>
      <c r="D8" s="25" t="s">
        <v>86</v>
      </c>
      <c r="E8" s="25" t="s">
        <v>28</v>
      </c>
      <c r="F8" s="27" t="s">
        <v>28</v>
      </c>
      <c r="G8" s="28" t="s">
        <v>28</v>
      </c>
      <c r="H8" s="28" t="s">
        <v>28</v>
      </c>
      <c r="I8" s="29"/>
    </row>
    <row r="9" spans="1:9" ht="63.75">
      <c r="A9" s="52" t="s">
        <v>30</v>
      </c>
      <c r="B9" s="48" t="s">
        <v>46</v>
      </c>
      <c r="C9" s="32" t="s">
        <v>79</v>
      </c>
      <c r="D9" s="53" t="s">
        <v>80</v>
      </c>
      <c r="E9" s="48" t="s">
        <v>44</v>
      </c>
      <c r="F9" s="49">
        <v>1</v>
      </c>
      <c r="G9" s="36">
        <v>1367.14</v>
      </c>
      <c r="H9" s="50">
        <f>G9*1.2684</f>
        <v>1734.0803760000001</v>
      </c>
      <c r="I9" s="33">
        <f>H9*F9</f>
        <v>1734.0803760000001</v>
      </c>
    </row>
    <row r="10" spans="1:9">
      <c r="A10" s="52" t="s">
        <v>16</v>
      </c>
      <c r="B10" s="48" t="s">
        <v>46</v>
      </c>
      <c r="C10" s="32" t="s">
        <v>81</v>
      </c>
      <c r="D10" s="53" t="s">
        <v>82</v>
      </c>
      <c r="E10" s="48" t="s">
        <v>83</v>
      </c>
      <c r="F10" s="49">
        <v>0.25</v>
      </c>
      <c r="G10" s="54">
        <v>8822.07</v>
      </c>
      <c r="H10" s="50">
        <f t="shared" ref="H10:H11" si="0">G10*1.2684</f>
        <v>11189.913587999999</v>
      </c>
      <c r="I10" s="33">
        <f t="shared" ref="I10:I11" si="1">H10*F10</f>
        <v>2797.4783969999999</v>
      </c>
    </row>
    <row r="11" spans="1:9">
      <c r="A11" s="52" t="s">
        <v>17</v>
      </c>
      <c r="B11" s="48" t="s">
        <v>46</v>
      </c>
      <c r="C11" s="32" t="s">
        <v>84</v>
      </c>
      <c r="D11" s="53" t="s">
        <v>85</v>
      </c>
      <c r="E11" s="48" t="s">
        <v>83</v>
      </c>
      <c r="F11" s="49">
        <v>0.1</v>
      </c>
      <c r="G11" s="54">
        <v>17348.43</v>
      </c>
      <c r="H11" s="50">
        <f t="shared" si="0"/>
        <v>22004.748611999999</v>
      </c>
      <c r="I11" s="33">
        <f t="shared" si="1"/>
        <v>2200.4748611999999</v>
      </c>
    </row>
    <row r="12" spans="1:9">
      <c r="A12" s="52"/>
      <c r="B12" s="48"/>
      <c r="C12" s="32"/>
      <c r="D12" s="53"/>
      <c r="E12" s="48"/>
      <c r="F12" s="49"/>
      <c r="G12" s="54"/>
      <c r="H12" s="50"/>
      <c r="I12" s="33">
        <f>SUM(I9:I11)</f>
        <v>6732.0336341999991</v>
      </c>
    </row>
    <row r="13" spans="1:9">
      <c r="A13" s="60" t="s">
        <v>88</v>
      </c>
      <c r="B13" s="55"/>
      <c r="C13" s="56"/>
      <c r="D13" s="55" t="s">
        <v>87</v>
      </c>
      <c r="E13" s="55"/>
      <c r="F13" s="57"/>
      <c r="G13" s="58"/>
      <c r="H13" s="58"/>
      <c r="I13" s="59"/>
    </row>
    <row r="14" spans="1:9" ht="51">
      <c r="A14" s="52" t="s">
        <v>20</v>
      </c>
      <c r="B14" s="48" t="s">
        <v>46</v>
      </c>
      <c r="C14" s="32" t="s">
        <v>198</v>
      </c>
      <c r="D14" s="31" t="s">
        <v>199</v>
      </c>
      <c r="E14" s="48" t="s">
        <v>44</v>
      </c>
      <c r="F14" s="49">
        <v>1</v>
      </c>
      <c r="G14" s="54">
        <v>1154.49</v>
      </c>
      <c r="H14" s="50">
        <f>G14*1.2684</f>
        <v>1464.355116</v>
      </c>
      <c r="I14" s="33">
        <f>H14*F14</f>
        <v>1464.355116</v>
      </c>
    </row>
    <row r="15" spans="1:9" ht="38.25">
      <c r="A15" s="52" t="s">
        <v>37</v>
      </c>
      <c r="B15" s="48" t="s">
        <v>46</v>
      </c>
      <c r="C15" s="51" t="s">
        <v>77</v>
      </c>
      <c r="D15" s="31" t="s">
        <v>78</v>
      </c>
      <c r="E15" s="48" t="s">
        <v>50</v>
      </c>
      <c r="F15" s="49">
        <v>1.19</v>
      </c>
      <c r="G15" s="32">
        <v>256.67</v>
      </c>
      <c r="H15" s="50">
        <f>G15*1.2684</f>
        <v>325.560228</v>
      </c>
      <c r="I15" s="33">
        <f>H15*F15</f>
        <v>387.41667131999998</v>
      </c>
    </row>
    <row r="16" spans="1:9" ht="41.25" customHeight="1">
      <c r="A16" s="52" t="s">
        <v>38</v>
      </c>
      <c r="B16" s="30" t="s">
        <v>46</v>
      </c>
      <c r="C16" s="30" t="s">
        <v>51</v>
      </c>
      <c r="D16" s="31" t="s">
        <v>52</v>
      </c>
      <c r="E16" s="68" t="s">
        <v>18</v>
      </c>
      <c r="F16" s="32">
        <v>38.76</v>
      </c>
      <c r="G16" s="32">
        <v>19.11</v>
      </c>
      <c r="H16" s="50">
        <f t="shared" ref="H16:H19" si="2">G16*1.2684</f>
        <v>24.239124</v>
      </c>
      <c r="I16" s="34">
        <f t="shared" ref="I16:I19" si="3">H16*F16</f>
        <v>939.50844624000001</v>
      </c>
    </row>
    <row r="17" spans="1:9" ht="38.25">
      <c r="A17" s="52" t="s">
        <v>45</v>
      </c>
      <c r="B17" s="30" t="s">
        <v>46</v>
      </c>
      <c r="C17" s="30" t="s">
        <v>75</v>
      </c>
      <c r="D17" s="31" t="s">
        <v>76</v>
      </c>
      <c r="E17" s="68" t="s">
        <v>18</v>
      </c>
      <c r="F17" s="32">
        <v>58</v>
      </c>
      <c r="G17" s="30">
        <v>33.75</v>
      </c>
      <c r="H17" s="50">
        <f t="shared" si="2"/>
        <v>42.808500000000002</v>
      </c>
      <c r="I17" s="34">
        <f t="shared" si="3"/>
        <v>2482.893</v>
      </c>
    </row>
    <row r="18" spans="1:9" ht="51">
      <c r="A18" s="52" t="s">
        <v>63</v>
      </c>
      <c r="B18" s="30" t="s">
        <v>46</v>
      </c>
      <c r="C18" s="30" t="s">
        <v>53</v>
      </c>
      <c r="D18" s="31" t="s">
        <v>56</v>
      </c>
      <c r="E18" s="68" t="s">
        <v>18</v>
      </c>
      <c r="F18" s="32">
        <v>58</v>
      </c>
      <c r="G18" s="32">
        <v>70.040000000000006</v>
      </c>
      <c r="H18" s="50">
        <f t="shared" si="2"/>
        <v>88.838736000000011</v>
      </c>
      <c r="I18" s="34">
        <f t="shared" si="3"/>
        <v>5152.6466880000007</v>
      </c>
    </row>
    <row r="19" spans="1:9" ht="38.25">
      <c r="A19" s="52" t="s">
        <v>197</v>
      </c>
      <c r="B19" s="30" t="s">
        <v>46</v>
      </c>
      <c r="C19" s="30" t="s">
        <v>54</v>
      </c>
      <c r="D19" s="31" t="s">
        <v>55</v>
      </c>
      <c r="E19" s="68" t="s">
        <v>18</v>
      </c>
      <c r="F19" s="32">
        <v>47.95</v>
      </c>
      <c r="G19" s="32">
        <v>11.78</v>
      </c>
      <c r="H19" s="50">
        <f t="shared" si="2"/>
        <v>14.941751999999999</v>
      </c>
      <c r="I19" s="34">
        <f t="shared" si="3"/>
        <v>716.45700840000006</v>
      </c>
    </row>
    <row r="20" spans="1:9">
      <c r="A20" s="30"/>
      <c r="B20" s="30"/>
      <c r="C20" s="30"/>
      <c r="D20" s="30"/>
      <c r="E20" s="30"/>
      <c r="F20" s="30"/>
      <c r="G20" s="30"/>
      <c r="H20" s="30"/>
      <c r="I20" s="35">
        <f>SUM(I14:I19)</f>
        <v>11143.27692996</v>
      </c>
    </row>
    <row r="21" spans="1:9">
      <c r="A21" s="44">
        <v>3</v>
      </c>
      <c r="B21" s="45"/>
      <c r="C21" s="45"/>
      <c r="D21" s="69" t="s">
        <v>64</v>
      </c>
      <c r="E21" s="45"/>
      <c r="F21" s="45"/>
      <c r="G21" s="45"/>
      <c r="H21" s="45"/>
      <c r="I21" s="45"/>
    </row>
    <row r="22" spans="1:9" ht="38.25">
      <c r="A22" s="61" t="s">
        <v>27</v>
      </c>
      <c r="B22" s="51" t="s">
        <v>46</v>
      </c>
      <c r="C22" s="30" t="s">
        <v>158</v>
      </c>
      <c r="D22" s="31" t="s">
        <v>159</v>
      </c>
      <c r="E22" s="51" t="s">
        <v>18</v>
      </c>
      <c r="F22" s="66">
        <v>1.31</v>
      </c>
      <c r="G22" s="61">
        <v>134.69999999999999</v>
      </c>
      <c r="H22" s="74">
        <f>G22*1.2684</f>
        <v>170.85347999999999</v>
      </c>
      <c r="I22" s="74">
        <f>H22*F22</f>
        <v>223.81805879999999</v>
      </c>
    </row>
    <row r="23" spans="1:9" ht="38.25">
      <c r="A23" s="61" t="s">
        <v>31</v>
      </c>
      <c r="B23" s="30" t="s">
        <v>46</v>
      </c>
      <c r="C23" s="30" t="s">
        <v>162</v>
      </c>
      <c r="D23" s="31" t="s">
        <v>161</v>
      </c>
      <c r="E23" s="51" t="s">
        <v>50</v>
      </c>
      <c r="F23" s="66">
        <v>0.12</v>
      </c>
      <c r="G23" s="75">
        <v>2639.05</v>
      </c>
      <c r="H23" s="74">
        <f t="shared" ref="H23:H25" si="4">G23*1.2684</f>
        <v>3347.37102</v>
      </c>
      <c r="I23" s="74">
        <f t="shared" ref="I23:I25" si="5">H23*F23</f>
        <v>401.68452239999999</v>
      </c>
    </row>
    <row r="24" spans="1:9" ht="38.25">
      <c r="A24" s="61" t="s">
        <v>32</v>
      </c>
      <c r="B24" s="51" t="s">
        <v>46</v>
      </c>
      <c r="C24" s="30" t="s">
        <v>163</v>
      </c>
      <c r="D24" s="31" t="s">
        <v>164</v>
      </c>
      <c r="E24" s="51" t="s">
        <v>18</v>
      </c>
      <c r="F24" s="61">
        <v>1.2</v>
      </c>
      <c r="G24" s="66">
        <v>859.48</v>
      </c>
      <c r="H24" s="74">
        <f t="shared" si="4"/>
        <v>1090.164432</v>
      </c>
      <c r="I24" s="74">
        <f t="shared" si="5"/>
        <v>1308.1973184000001</v>
      </c>
    </row>
    <row r="25" spans="1:9" ht="25.5">
      <c r="A25" s="61" t="s">
        <v>33</v>
      </c>
      <c r="B25" s="51" t="s">
        <v>46</v>
      </c>
      <c r="C25" s="30" t="s">
        <v>165</v>
      </c>
      <c r="D25" s="31" t="s">
        <v>166</v>
      </c>
      <c r="E25" s="51" t="s">
        <v>18</v>
      </c>
      <c r="F25" s="61">
        <v>1.2</v>
      </c>
      <c r="G25" s="66">
        <v>345.17</v>
      </c>
      <c r="H25" s="74">
        <f t="shared" si="4"/>
        <v>437.81362799999999</v>
      </c>
      <c r="I25" s="74">
        <f t="shared" si="5"/>
        <v>525.37635360000002</v>
      </c>
    </row>
    <row r="26" spans="1:9" ht="38.25">
      <c r="A26" s="61" t="s">
        <v>34</v>
      </c>
      <c r="B26" s="51" t="s">
        <v>46</v>
      </c>
      <c r="C26" s="30" t="s">
        <v>130</v>
      </c>
      <c r="D26" s="31" t="s">
        <v>131</v>
      </c>
      <c r="E26" s="51" t="s">
        <v>18</v>
      </c>
      <c r="F26" s="61">
        <v>17.100000000000001</v>
      </c>
      <c r="G26" s="74">
        <v>6.27</v>
      </c>
      <c r="H26" s="74">
        <f>G26*1.2684</f>
        <v>7.9528679999999996</v>
      </c>
      <c r="I26" s="74">
        <f>H26*F26</f>
        <v>135.99404280000002</v>
      </c>
    </row>
    <row r="27" spans="1:9" ht="25.5">
      <c r="A27" s="61" t="s">
        <v>39</v>
      </c>
      <c r="B27" s="30" t="s">
        <v>46</v>
      </c>
      <c r="C27" s="30" t="s">
        <v>89</v>
      </c>
      <c r="D27" s="31" t="s">
        <v>90</v>
      </c>
      <c r="E27" s="30" t="s">
        <v>50</v>
      </c>
      <c r="F27" s="63">
        <v>0.64</v>
      </c>
      <c r="G27" s="73">
        <v>60.61</v>
      </c>
      <c r="H27" s="67">
        <f>G27*1.2684</f>
        <v>76.877724000000001</v>
      </c>
      <c r="I27" s="67">
        <f>H27*F27</f>
        <v>49.201743360000002</v>
      </c>
    </row>
    <row r="28" spans="1:9" ht="25.5">
      <c r="A28" s="61" t="s">
        <v>40</v>
      </c>
      <c r="B28" s="30" t="s">
        <v>46</v>
      </c>
      <c r="C28" s="30" t="s">
        <v>57</v>
      </c>
      <c r="D28" s="31" t="s">
        <v>58</v>
      </c>
      <c r="E28" s="30" t="s">
        <v>18</v>
      </c>
      <c r="F28" s="68">
        <v>19.95</v>
      </c>
      <c r="G28" s="73">
        <v>56.19</v>
      </c>
      <c r="H28" s="67">
        <f>G28*1.2684</f>
        <v>71.271395999999996</v>
      </c>
      <c r="I28" s="67">
        <f>H28*F28</f>
        <v>1421.8643501999998</v>
      </c>
    </row>
    <row r="29" spans="1:9" ht="38.25">
      <c r="A29" s="61" t="s">
        <v>117</v>
      </c>
      <c r="B29" s="30" t="s">
        <v>46</v>
      </c>
      <c r="C29" s="30" t="s">
        <v>49</v>
      </c>
      <c r="D29" s="31" t="s">
        <v>61</v>
      </c>
      <c r="E29" s="30" t="s">
        <v>18</v>
      </c>
      <c r="F29" s="68">
        <v>15</v>
      </c>
      <c r="G29" s="67">
        <v>28.59</v>
      </c>
      <c r="H29" s="67">
        <f t="shared" ref="H29:H50" si="6">G29*1.2684</f>
        <v>36.263556000000001</v>
      </c>
      <c r="I29" s="67">
        <f t="shared" ref="I29:I50" si="7">H29*F29</f>
        <v>543.95334000000003</v>
      </c>
    </row>
    <row r="30" spans="1:9" ht="25.5">
      <c r="A30" s="61" t="s">
        <v>118</v>
      </c>
      <c r="B30" s="37" t="s">
        <v>46</v>
      </c>
      <c r="C30" s="38" t="s">
        <v>42</v>
      </c>
      <c r="D30" s="39" t="s">
        <v>43</v>
      </c>
      <c r="E30" s="40" t="s">
        <v>18</v>
      </c>
      <c r="F30" s="41">
        <v>273.06</v>
      </c>
      <c r="G30" s="42">
        <v>27.89</v>
      </c>
      <c r="H30" s="67">
        <f t="shared" si="6"/>
        <v>35.375675999999999</v>
      </c>
      <c r="I30" s="67">
        <f t="shared" si="7"/>
        <v>9659.6820885599991</v>
      </c>
    </row>
    <row r="31" spans="1:9">
      <c r="A31" s="61" t="s">
        <v>119</v>
      </c>
      <c r="B31" s="37" t="s">
        <v>46</v>
      </c>
      <c r="C31" s="30" t="s">
        <v>93</v>
      </c>
      <c r="D31" s="30" t="s">
        <v>94</v>
      </c>
      <c r="E31" s="40" t="s">
        <v>18</v>
      </c>
      <c r="F31" s="41">
        <v>273.06</v>
      </c>
      <c r="G31" s="42">
        <v>2.69</v>
      </c>
      <c r="H31" s="67">
        <f t="shared" si="6"/>
        <v>3.4119959999999998</v>
      </c>
      <c r="I31" s="67">
        <f t="shared" si="7"/>
        <v>931.6796277599999</v>
      </c>
    </row>
    <row r="32" spans="1:9">
      <c r="A32" s="61" t="s">
        <v>120</v>
      </c>
      <c r="B32" s="37" t="s">
        <v>46</v>
      </c>
      <c r="C32" s="30" t="s">
        <v>91</v>
      </c>
      <c r="D32" s="30" t="s">
        <v>92</v>
      </c>
      <c r="E32" s="40" t="s">
        <v>74</v>
      </c>
      <c r="F32" s="41">
        <v>30</v>
      </c>
      <c r="G32" s="73">
        <v>24.25</v>
      </c>
      <c r="H32" s="67">
        <f t="shared" si="6"/>
        <v>30.758700000000001</v>
      </c>
      <c r="I32" s="67">
        <f t="shared" si="7"/>
        <v>922.76100000000008</v>
      </c>
    </row>
    <row r="33" spans="1:9" ht="25.5">
      <c r="A33" s="61" t="s">
        <v>121</v>
      </c>
      <c r="B33" s="37" t="s">
        <v>46</v>
      </c>
      <c r="C33" s="32" t="s">
        <v>95</v>
      </c>
      <c r="D33" s="31" t="s">
        <v>96</v>
      </c>
      <c r="E33" s="43" t="s">
        <v>18</v>
      </c>
      <c r="F33" s="41">
        <v>22.44</v>
      </c>
      <c r="G33" s="66">
        <v>27.29</v>
      </c>
      <c r="H33" s="67">
        <f t="shared" si="6"/>
        <v>34.614635999999997</v>
      </c>
      <c r="I33" s="67">
        <f t="shared" si="7"/>
        <v>776.75243183999999</v>
      </c>
    </row>
    <row r="34" spans="1:9" ht="63.75">
      <c r="A34" s="61" t="s">
        <v>122</v>
      </c>
      <c r="B34" s="37" t="s">
        <v>46</v>
      </c>
      <c r="C34" s="68" t="s">
        <v>99</v>
      </c>
      <c r="D34" s="31" t="s">
        <v>100</v>
      </c>
      <c r="E34" s="43" t="s">
        <v>18</v>
      </c>
      <c r="F34" s="41">
        <v>1.44</v>
      </c>
      <c r="G34" s="66">
        <v>47.42</v>
      </c>
      <c r="H34" s="67">
        <f t="shared" si="6"/>
        <v>60.147528000000001</v>
      </c>
      <c r="I34" s="67">
        <f t="shared" si="7"/>
        <v>86.612440320000005</v>
      </c>
    </row>
    <row r="35" spans="1:9" ht="51">
      <c r="A35" s="61" t="s">
        <v>123</v>
      </c>
      <c r="B35" s="37" t="s">
        <v>46</v>
      </c>
      <c r="C35" s="68" t="s">
        <v>97</v>
      </c>
      <c r="D35" s="31" t="s">
        <v>98</v>
      </c>
      <c r="E35" s="43" t="s">
        <v>18</v>
      </c>
      <c r="F35" s="41">
        <v>1.6</v>
      </c>
      <c r="G35" s="66">
        <v>11.85</v>
      </c>
      <c r="H35" s="67">
        <f t="shared" si="6"/>
        <v>15.030539999999998</v>
      </c>
      <c r="I35" s="67">
        <f t="shared" si="7"/>
        <v>24.048863999999998</v>
      </c>
    </row>
    <row r="36" spans="1:9" ht="38.25" customHeight="1">
      <c r="A36" s="61" t="s">
        <v>124</v>
      </c>
      <c r="B36" s="37" t="s">
        <v>46</v>
      </c>
      <c r="C36" s="68" t="s">
        <v>47</v>
      </c>
      <c r="D36" s="31" t="s">
        <v>48</v>
      </c>
      <c r="E36" s="43" t="s">
        <v>18</v>
      </c>
      <c r="F36" s="41">
        <v>3.6</v>
      </c>
      <c r="G36" s="66">
        <v>8.5</v>
      </c>
      <c r="H36" s="67">
        <f t="shared" si="6"/>
        <v>10.7814</v>
      </c>
      <c r="I36" s="67">
        <f t="shared" si="7"/>
        <v>38.813040000000001</v>
      </c>
    </row>
    <row r="37" spans="1:9" ht="25.5">
      <c r="A37" s="61" t="s">
        <v>125</v>
      </c>
      <c r="B37" s="37" t="s">
        <v>46</v>
      </c>
      <c r="C37" s="68" t="s">
        <v>59</v>
      </c>
      <c r="D37" s="31" t="s">
        <v>60</v>
      </c>
      <c r="E37" s="30" t="s">
        <v>18</v>
      </c>
      <c r="F37" s="68">
        <v>1.6</v>
      </c>
      <c r="G37" s="66">
        <v>62.81</v>
      </c>
      <c r="H37" s="67">
        <f t="shared" si="6"/>
        <v>79.668204000000003</v>
      </c>
      <c r="I37" s="67">
        <f t="shared" si="7"/>
        <v>127.46912640000001</v>
      </c>
    </row>
    <row r="38" spans="1:9" ht="63.75">
      <c r="A38" s="61" t="s">
        <v>126</v>
      </c>
      <c r="B38" s="37" t="s">
        <v>46</v>
      </c>
      <c r="C38" s="68" t="s">
        <v>101</v>
      </c>
      <c r="D38" s="31" t="s">
        <v>102</v>
      </c>
      <c r="E38" s="30" t="s">
        <v>44</v>
      </c>
      <c r="F38" s="68">
        <v>1</v>
      </c>
      <c r="G38" s="66">
        <v>457.37</v>
      </c>
      <c r="H38" s="67">
        <f t="shared" si="6"/>
        <v>580.128108</v>
      </c>
      <c r="I38" s="67">
        <f t="shared" si="7"/>
        <v>580.128108</v>
      </c>
    </row>
    <row r="39" spans="1:9">
      <c r="A39" s="61" t="s">
        <v>127</v>
      </c>
      <c r="B39" s="37" t="s">
        <v>46</v>
      </c>
      <c r="C39" s="68" t="s">
        <v>103</v>
      </c>
      <c r="D39" s="31" t="s">
        <v>104</v>
      </c>
      <c r="E39" s="30" t="s">
        <v>18</v>
      </c>
      <c r="F39" s="68">
        <v>1.3</v>
      </c>
      <c r="G39" s="66">
        <v>342.82</v>
      </c>
      <c r="H39" s="67">
        <f t="shared" si="6"/>
        <v>434.83288799999997</v>
      </c>
      <c r="I39" s="67">
        <f t="shared" si="7"/>
        <v>565.28275439999993</v>
      </c>
    </row>
    <row r="40" spans="1:9" ht="38.25">
      <c r="A40" s="61" t="s">
        <v>128</v>
      </c>
      <c r="B40" s="37" t="s">
        <v>46</v>
      </c>
      <c r="C40" s="68" t="s">
        <v>105</v>
      </c>
      <c r="D40" s="31" t="s">
        <v>106</v>
      </c>
      <c r="E40" s="30" t="s">
        <v>44</v>
      </c>
      <c r="F40" s="68">
        <v>1</v>
      </c>
      <c r="G40" s="66">
        <v>163.24</v>
      </c>
      <c r="H40" s="67">
        <f t="shared" si="6"/>
        <v>207.05361600000001</v>
      </c>
      <c r="I40" s="67">
        <f t="shared" si="7"/>
        <v>207.05361600000001</v>
      </c>
    </row>
    <row r="41" spans="1:9" ht="61.5" customHeight="1">
      <c r="A41" s="61" t="s">
        <v>129</v>
      </c>
      <c r="B41" s="37" t="s">
        <v>46</v>
      </c>
      <c r="C41" s="68" t="s">
        <v>107</v>
      </c>
      <c r="D41" s="31" t="s">
        <v>108</v>
      </c>
      <c r="E41" s="30" t="s">
        <v>44</v>
      </c>
      <c r="F41" s="68">
        <v>1</v>
      </c>
      <c r="G41" s="66">
        <v>143.13</v>
      </c>
      <c r="H41" s="67">
        <f t="shared" si="6"/>
        <v>181.54609199999999</v>
      </c>
      <c r="I41" s="67">
        <f t="shared" si="7"/>
        <v>181.54609199999999</v>
      </c>
    </row>
    <row r="42" spans="1:9" ht="61.5" customHeight="1">
      <c r="A42" s="61" t="s">
        <v>156</v>
      </c>
      <c r="B42" s="37" t="s">
        <v>46</v>
      </c>
      <c r="C42" s="68" t="s">
        <v>109</v>
      </c>
      <c r="D42" s="31" t="s">
        <v>110</v>
      </c>
      <c r="E42" s="30" t="s">
        <v>44</v>
      </c>
      <c r="F42" s="68">
        <v>2</v>
      </c>
      <c r="G42" s="66">
        <v>124.3</v>
      </c>
      <c r="H42" s="67">
        <f t="shared" si="6"/>
        <v>157.66211999999999</v>
      </c>
      <c r="I42" s="67">
        <f t="shared" si="7"/>
        <v>315.32423999999997</v>
      </c>
    </row>
    <row r="43" spans="1:9" ht="27" customHeight="1">
      <c r="A43" s="61" t="s">
        <v>157</v>
      </c>
      <c r="B43" s="37" t="s">
        <v>46</v>
      </c>
      <c r="C43" s="30" t="s">
        <v>181</v>
      </c>
      <c r="D43" s="30" t="s">
        <v>182</v>
      </c>
      <c r="E43" s="30" t="s">
        <v>44</v>
      </c>
      <c r="F43" s="68">
        <v>2</v>
      </c>
      <c r="G43" s="66">
        <v>38.64</v>
      </c>
      <c r="H43" s="67">
        <f t="shared" si="6"/>
        <v>49.010975999999999</v>
      </c>
      <c r="I43" s="67">
        <f t="shared" si="7"/>
        <v>98.021951999999999</v>
      </c>
    </row>
    <row r="44" spans="1:9" ht="35.25" customHeight="1">
      <c r="A44" s="61" t="s">
        <v>160</v>
      </c>
      <c r="B44" s="37" t="s">
        <v>46</v>
      </c>
      <c r="C44" s="30" t="s">
        <v>184</v>
      </c>
      <c r="D44" s="31" t="s">
        <v>185</v>
      </c>
      <c r="E44" s="30" t="s">
        <v>18</v>
      </c>
      <c r="F44" s="68">
        <v>15.12</v>
      </c>
      <c r="G44" s="66">
        <v>18.309999999999999</v>
      </c>
      <c r="H44" s="67">
        <f t="shared" si="6"/>
        <v>23.224403999999996</v>
      </c>
      <c r="I44" s="67">
        <f t="shared" si="7"/>
        <v>351.15298847999992</v>
      </c>
    </row>
    <row r="45" spans="1:9" ht="27" customHeight="1">
      <c r="A45" s="61" t="s">
        <v>167</v>
      </c>
      <c r="B45" s="37" t="s">
        <v>46</v>
      </c>
      <c r="C45" s="30" t="s">
        <v>186</v>
      </c>
      <c r="D45" s="31" t="s">
        <v>187</v>
      </c>
      <c r="E45" s="30" t="s">
        <v>18</v>
      </c>
      <c r="F45" s="68">
        <v>15.12</v>
      </c>
      <c r="G45" s="66">
        <v>70.33</v>
      </c>
      <c r="H45" s="67">
        <f t="shared" si="6"/>
        <v>89.206571999999994</v>
      </c>
      <c r="I45" s="67">
        <f t="shared" si="7"/>
        <v>1348.8033686399999</v>
      </c>
    </row>
    <row r="46" spans="1:9" ht="17.25" customHeight="1">
      <c r="A46" s="61"/>
      <c r="B46" s="37"/>
      <c r="C46" s="68"/>
      <c r="D46" s="31"/>
      <c r="E46" s="30"/>
      <c r="F46" s="68"/>
      <c r="G46" s="66"/>
      <c r="H46" s="67"/>
      <c r="I46" s="67">
        <f>SUM(I22:I45)</f>
        <v>20825.221467960007</v>
      </c>
    </row>
    <row r="47" spans="1:9" ht="23.25" customHeight="1">
      <c r="A47" s="44">
        <v>4</v>
      </c>
      <c r="B47" s="45"/>
      <c r="C47" s="45"/>
      <c r="D47" s="44" t="s">
        <v>67</v>
      </c>
      <c r="E47" s="45"/>
      <c r="F47" s="44"/>
      <c r="G47" s="44"/>
      <c r="H47" s="44"/>
      <c r="I47" s="76"/>
    </row>
    <row r="48" spans="1:9" ht="31.5" customHeight="1">
      <c r="A48" s="61" t="s">
        <v>172</v>
      </c>
      <c r="B48" s="37" t="s">
        <v>46</v>
      </c>
      <c r="C48" s="68" t="s">
        <v>111</v>
      </c>
      <c r="D48" s="31" t="s">
        <v>112</v>
      </c>
      <c r="E48" s="30" t="s">
        <v>19</v>
      </c>
      <c r="F48" s="68">
        <v>70</v>
      </c>
      <c r="G48" s="66">
        <v>23.9</v>
      </c>
      <c r="H48" s="67">
        <f t="shared" si="6"/>
        <v>30.314759999999996</v>
      </c>
      <c r="I48" s="67">
        <f t="shared" si="7"/>
        <v>2122.0331999999999</v>
      </c>
    </row>
    <row r="49" spans="1:9" ht="47.25" customHeight="1">
      <c r="A49" s="61" t="s">
        <v>173</v>
      </c>
      <c r="B49" s="37" t="s">
        <v>46</v>
      </c>
      <c r="C49" s="68" t="s">
        <v>113</v>
      </c>
      <c r="D49" s="31" t="s">
        <v>114</v>
      </c>
      <c r="E49" s="30" t="s">
        <v>44</v>
      </c>
      <c r="F49" s="68">
        <v>50</v>
      </c>
      <c r="G49" s="66">
        <v>10.98</v>
      </c>
      <c r="H49" s="67">
        <f t="shared" si="6"/>
        <v>13.927032000000001</v>
      </c>
      <c r="I49" s="67">
        <f t="shared" si="7"/>
        <v>696.35160000000008</v>
      </c>
    </row>
    <row r="50" spans="1:9" ht="33" customHeight="1">
      <c r="A50" s="61" t="s">
        <v>174</v>
      </c>
      <c r="B50" s="37" t="s">
        <v>46</v>
      </c>
      <c r="C50" s="30" t="s">
        <v>115</v>
      </c>
      <c r="D50" s="31" t="s">
        <v>116</v>
      </c>
      <c r="E50" s="30" t="s">
        <v>44</v>
      </c>
      <c r="F50" s="68">
        <v>4</v>
      </c>
      <c r="G50" s="66">
        <v>186.87</v>
      </c>
      <c r="H50" s="67">
        <f t="shared" si="6"/>
        <v>237.02590799999999</v>
      </c>
      <c r="I50" s="67">
        <f t="shared" si="7"/>
        <v>948.10363199999995</v>
      </c>
    </row>
    <row r="51" spans="1:9">
      <c r="A51" s="61" t="s">
        <v>175</v>
      </c>
      <c r="B51" s="30" t="s">
        <v>68</v>
      </c>
      <c r="C51" s="30" t="s">
        <v>68</v>
      </c>
      <c r="D51" s="30" t="s">
        <v>69</v>
      </c>
      <c r="E51" s="30" t="s">
        <v>19</v>
      </c>
      <c r="F51" s="66">
        <v>305</v>
      </c>
      <c r="G51" s="73">
        <v>5.66</v>
      </c>
      <c r="H51" s="73">
        <f>G51*1.2684</f>
        <v>7.179144</v>
      </c>
      <c r="I51" s="73">
        <f>H51*F51</f>
        <v>2189.6389199999999</v>
      </c>
    </row>
    <row r="52" spans="1:9">
      <c r="A52" s="61" t="s">
        <v>176</v>
      </c>
      <c r="B52" s="30" t="s">
        <v>68</v>
      </c>
      <c r="C52" s="30" t="s">
        <v>68</v>
      </c>
      <c r="D52" s="30" t="s">
        <v>70</v>
      </c>
      <c r="E52" s="30" t="s">
        <v>44</v>
      </c>
      <c r="F52" s="66">
        <v>60</v>
      </c>
      <c r="G52" s="73">
        <v>1.1100000000000001</v>
      </c>
      <c r="H52" s="73">
        <f t="shared" ref="H52:H62" si="8">G52*1.2684</f>
        <v>1.4079240000000002</v>
      </c>
      <c r="I52" s="73">
        <f t="shared" ref="I52:I62" si="9">H52*F52</f>
        <v>84.475440000000006</v>
      </c>
    </row>
    <row r="53" spans="1:9">
      <c r="A53" s="61" t="s">
        <v>177</v>
      </c>
      <c r="B53" s="30" t="s">
        <v>68</v>
      </c>
      <c r="C53" s="30" t="s">
        <v>68</v>
      </c>
      <c r="D53" s="30" t="s">
        <v>71</v>
      </c>
      <c r="E53" s="30" t="s">
        <v>19</v>
      </c>
      <c r="F53" s="66">
        <v>150</v>
      </c>
      <c r="G53" s="73">
        <v>1.47</v>
      </c>
      <c r="H53" s="73">
        <f t="shared" si="8"/>
        <v>1.8645479999999999</v>
      </c>
      <c r="I53" s="73">
        <f t="shared" si="9"/>
        <v>279.68219999999997</v>
      </c>
    </row>
    <row r="54" spans="1:9">
      <c r="A54" s="61" t="s">
        <v>178</v>
      </c>
      <c r="B54" s="30" t="s">
        <v>46</v>
      </c>
      <c r="C54" s="30" t="s">
        <v>72</v>
      </c>
      <c r="D54" s="30" t="s">
        <v>73</v>
      </c>
      <c r="E54" s="30" t="s">
        <v>44</v>
      </c>
      <c r="F54" s="66">
        <v>25</v>
      </c>
      <c r="G54" s="73">
        <v>52.98</v>
      </c>
      <c r="H54" s="73">
        <f t="shared" si="8"/>
        <v>67.199832000000001</v>
      </c>
      <c r="I54" s="73">
        <f t="shared" si="9"/>
        <v>1679.9957999999999</v>
      </c>
    </row>
    <row r="55" spans="1:9">
      <c r="A55" s="61" t="s">
        <v>179</v>
      </c>
      <c r="B55" s="30" t="s">
        <v>46</v>
      </c>
      <c r="C55" s="30" t="s">
        <v>188</v>
      </c>
      <c r="D55" s="30" t="s">
        <v>189</v>
      </c>
      <c r="E55" s="30" t="s">
        <v>19</v>
      </c>
      <c r="F55" s="66">
        <v>100</v>
      </c>
      <c r="G55" s="73">
        <v>5.15</v>
      </c>
      <c r="H55" s="73">
        <f t="shared" si="8"/>
        <v>6.53226</v>
      </c>
      <c r="I55" s="73">
        <f t="shared" si="9"/>
        <v>653.226</v>
      </c>
    </row>
    <row r="56" spans="1:9">
      <c r="A56" s="61" t="s">
        <v>180</v>
      </c>
      <c r="B56" s="30" t="s">
        <v>46</v>
      </c>
      <c r="C56" s="30" t="s">
        <v>190</v>
      </c>
      <c r="D56" s="30" t="s">
        <v>191</v>
      </c>
      <c r="E56" s="30" t="s">
        <v>19</v>
      </c>
      <c r="F56" s="66">
        <v>350</v>
      </c>
      <c r="G56" s="73">
        <v>5.95</v>
      </c>
      <c r="H56" s="73">
        <f t="shared" si="8"/>
        <v>7.5469800000000005</v>
      </c>
      <c r="I56" s="73">
        <f t="shared" si="9"/>
        <v>2641.4430000000002</v>
      </c>
    </row>
    <row r="57" spans="1:9" ht="38.25">
      <c r="A57" s="61" t="s">
        <v>183</v>
      </c>
      <c r="B57" s="30" t="s">
        <v>46</v>
      </c>
      <c r="C57" s="30" t="s">
        <v>192</v>
      </c>
      <c r="D57" s="31" t="s">
        <v>193</v>
      </c>
      <c r="E57" s="30" t="s">
        <v>19</v>
      </c>
      <c r="F57" s="66">
        <v>20</v>
      </c>
      <c r="G57" s="73">
        <v>13.24</v>
      </c>
      <c r="H57" s="73">
        <f t="shared" si="8"/>
        <v>16.793616</v>
      </c>
      <c r="I57" s="73">
        <f t="shared" si="9"/>
        <v>335.87232</v>
      </c>
    </row>
    <row r="58" spans="1:9" ht="38.25">
      <c r="A58" s="61" t="s">
        <v>194</v>
      </c>
      <c r="B58" s="30" t="s">
        <v>46</v>
      </c>
      <c r="C58" s="30" t="s">
        <v>195</v>
      </c>
      <c r="D58" s="31" t="s">
        <v>196</v>
      </c>
      <c r="E58" s="30" t="s">
        <v>44</v>
      </c>
      <c r="F58" s="66">
        <v>30</v>
      </c>
      <c r="G58" s="73">
        <v>27.03</v>
      </c>
      <c r="H58" s="73">
        <f t="shared" si="8"/>
        <v>34.284852000000001</v>
      </c>
      <c r="I58" s="73">
        <f t="shared" si="9"/>
        <v>1028.54556</v>
      </c>
    </row>
    <row r="59" spans="1:9">
      <c r="A59" s="61" t="s">
        <v>218</v>
      </c>
      <c r="B59" s="30" t="s">
        <v>46</v>
      </c>
      <c r="C59" s="30" t="s">
        <v>212</v>
      </c>
      <c r="D59" s="30" t="s">
        <v>217</v>
      </c>
      <c r="E59" s="30" t="s">
        <v>44</v>
      </c>
      <c r="F59" s="66">
        <v>1</v>
      </c>
      <c r="G59" s="66">
        <v>65.25</v>
      </c>
      <c r="H59" s="73">
        <f t="shared" si="8"/>
        <v>82.763099999999994</v>
      </c>
      <c r="I59" s="73">
        <f t="shared" si="9"/>
        <v>82.763099999999994</v>
      </c>
    </row>
    <row r="60" spans="1:9">
      <c r="A60" s="61" t="s">
        <v>219</v>
      </c>
      <c r="B60" s="30" t="s">
        <v>46</v>
      </c>
      <c r="C60" s="30" t="s">
        <v>214</v>
      </c>
      <c r="D60" s="30" t="s">
        <v>213</v>
      </c>
      <c r="E60" s="30" t="s">
        <v>44</v>
      </c>
      <c r="F60" s="66">
        <v>1</v>
      </c>
      <c r="G60" s="66">
        <v>65.25</v>
      </c>
      <c r="H60" s="73">
        <f t="shared" si="8"/>
        <v>82.763099999999994</v>
      </c>
      <c r="I60" s="73">
        <f t="shared" si="9"/>
        <v>82.763099999999994</v>
      </c>
    </row>
    <row r="61" spans="1:9">
      <c r="A61" s="61" t="s">
        <v>220</v>
      </c>
      <c r="B61" s="30" t="s">
        <v>46</v>
      </c>
      <c r="C61" s="30" t="s">
        <v>215</v>
      </c>
      <c r="D61" s="30" t="s">
        <v>216</v>
      </c>
      <c r="E61" s="30" t="s">
        <v>44</v>
      </c>
      <c r="F61" s="66">
        <v>3</v>
      </c>
      <c r="G61" s="66">
        <v>51.06</v>
      </c>
      <c r="H61" s="73">
        <f t="shared" si="8"/>
        <v>64.764504000000002</v>
      </c>
      <c r="I61" s="73">
        <f t="shared" si="9"/>
        <v>194.29351200000002</v>
      </c>
    </row>
    <row r="62" spans="1:9" ht="38.25">
      <c r="A62" s="61" t="s">
        <v>224</v>
      </c>
      <c r="B62" s="30" t="s">
        <v>46</v>
      </c>
      <c r="C62" s="30" t="s">
        <v>221</v>
      </c>
      <c r="D62" s="31" t="s">
        <v>223</v>
      </c>
      <c r="E62" s="30" t="s">
        <v>222</v>
      </c>
      <c r="F62" s="66">
        <v>11</v>
      </c>
      <c r="G62" s="66">
        <v>60.92</v>
      </c>
      <c r="H62" s="73">
        <f t="shared" si="8"/>
        <v>77.270927999999998</v>
      </c>
      <c r="I62" s="73">
        <f t="shared" si="9"/>
        <v>849.98020799999995</v>
      </c>
    </row>
    <row r="63" spans="1:9">
      <c r="A63" s="61"/>
      <c r="B63" s="30"/>
      <c r="C63" s="70"/>
      <c r="D63" s="71"/>
      <c r="E63" s="30"/>
      <c r="F63" s="30"/>
      <c r="G63" s="70"/>
      <c r="H63" s="35"/>
      <c r="I63" s="35"/>
    </row>
    <row r="64" spans="1:9">
      <c r="A64" s="30"/>
      <c r="B64" s="30"/>
      <c r="C64" s="30"/>
      <c r="D64" s="30"/>
      <c r="E64" s="30"/>
      <c r="F64" s="30"/>
      <c r="G64" s="30"/>
      <c r="H64" s="30"/>
      <c r="I64" s="35">
        <f>SUM(I48:I62)</f>
        <v>13869.167592000002</v>
      </c>
    </row>
    <row r="65" spans="1:9">
      <c r="A65" s="30"/>
      <c r="B65" s="30"/>
      <c r="C65" s="30"/>
      <c r="D65" s="30"/>
      <c r="E65" s="30"/>
      <c r="F65" s="30"/>
      <c r="G65" s="81" t="s">
        <v>62</v>
      </c>
      <c r="H65" s="81"/>
      <c r="I65" s="35">
        <f>I64+I46+I20+I12</f>
        <v>52569.699624120018</v>
      </c>
    </row>
    <row r="66" spans="1:9">
      <c r="A66" s="47">
        <v>5</v>
      </c>
      <c r="B66" s="47"/>
      <c r="C66" s="47"/>
      <c r="D66" s="44" t="s">
        <v>225</v>
      </c>
      <c r="E66" s="47"/>
      <c r="F66" s="47"/>
      <c r="G66" s="47"/>
      <c r="H66" s="47"/>
      <c r="I66" s="47"/>
    </row>
    <row r="67" spans="1:9" ht="51">
      <c r="A67" s="46" t="s">
        <v>226</v>
      </c>
      <c r="B67" s="77" t="s">
        <v>46</v>
      </c>
      <c r="C67" s="32" t="s">
        <v>200</v>
      </c>
      <c r="D67" s="31" t="s">
        <v>201</v>
      </c>
      <c r="E67" s="32" t="s">
        <v>18</v>
      </c>
      <c r="F67" s="32">
        <v>64.5</v>
      </c>
      <c r="G67" s="32">
        <v>13.24</v>
      </c>
      <c r="H67" s="72">
        <f>G67*1.2684</f>
        <v>16.793616</v>
      </c>
      <c r="I67" s="72">
        <f>H67*F67</f>
        <v>1083.188232</v>
      </c>
    </row>
    <row r="68" spans="1:9">
      <c r="A68" s="46" t="s">
        <v>227</v>
      </c>
      <c r="B68" s="30" t="s">
        <v>46</v>
      </c>
      <c r="C68" s="30" t="s">
        <v>202</v>
      </c>
      <c r="D68" s="30" t="s">
        <v>203</v>
      </c>
      <c r="E68" s="32" t="s">
        <v>18</v>
      </c>
      <c r="F68" s="32">
        <v>64.5</v>
      </c>
      <c r="G68" s="32">
        <v>80.709999999999994</v>
      </c>
      <c r="H68" s="72">
        <f t="shared" ref="H68:H72" si="10">G68*1.2684</f>
        <v>102.37256399999998</v>
      </c>
      <c r="I68" s="72">
        <f t="shared" ref="I68:I72" si="11">H68*F68</f>
        <v>6603.0303779999986</v>
      </c>
    </row>
    <row r="69" spans="1:9" ht="51">
      <c r="A69" s="46" t="s">
        <v>228</v>
      </c>
      <c r="B69" s="30" t="s">
        <v>46</v>
      </c>
      <c r="C69" s="30" t="s">
        <v>204</v>
      </c>
      <c r="D69" s="31" t="s">
        <v>205</v>
      </c>
      <c r="E69" s="32" t="s">
        <v>18</v>
      </c>
      <c r="F69" s="32">
        <v>64.5</v>
      </c>
      <c r="G69" s="32">
        <v>37.700000000000003</v>
      </c>
      <c r="H69" s="72">
        <f t="shared" si="10"/>
        <v>47.818680000000001</v>
      </c>
      <c r="I69" s="72">
        <f t="shared" si="11"/>
        <v>3084.3048600000002</v>
      </c>
    </row>
    <row r="70" spans="1:9" ht="25.5">
      <c r="A70" s="46" t="s">
        <v>229</v>
      </c>
      <c r="B70" s="30" t="s">
        <v>46</v>
      </c>
      <c r="C70" s="30" t="s">
        <v>206</v>
      </c>
      <c r="D70" s="31" t="s">
        <v>207</v>
      </c>
      <c r="E70" s="32" t="s">
        <v>18</v>
      </c>
      <c r="F70" s="32">
        <v>22.6</v>
      </c>
      <c r="G70" s="32">
        <v>33.26</v>
      </c>
      <c r="H70" s="72">
        <f t="shared" si="10"/>
        <v>42.186983999999995</v>
      </c>
      <c r="I70" s="72">
        <f t="shared" si="11"/>
        <v>953.42583839999998</v>
      </c>
    </row>
    <row r="71" spans="1:9" ht="25.5">
      <c r="A71" s="46" t="s">
        <v>230</v>
      </c>
      <c r="B71" s="30" t="s">
        <v>46</v>
      </c>
      <c r="C71" s="30" t="s">
        <v>208</v>
      </c>
      <c r="D71" s="31" t="s">
        <v>209</v>
      </c>
      <c r="E71" s="32" t="s">
        <v>18</v>
      </c>
      <c r="F71" s="32">
        <v>10.9</v>
      </c>
      <c r="G71" s="32">
        <v>45.74</v>
      </c>
      <c r="H71" s="72">
        <f t="shared" si="10"/>
        <v>58.016615999999999</v>
      </c>
      <c r="I71" s="72">
        <f t="shared" si="11"/>
        <v>632.3811144</v>
      </c>
    </row>
    <row r="72" spans="1:9" ht="25.5">
      <c r="A72" s="46" t="s">
        <v>231</v>
      </c>
      <c r="B72" s="30" t="s">
        <v>46</v>
      </c>
      <c r="C72" s="30" t="s">
        <v>210</v>
      </c>
      <c r="D72" s="31" t="s">
        <v>211</v>
      </c>
      <c r="E72" s="32" t="s">
        <v>18</v>
      </c>
      <c r="F72" s="32">
        <v>9</v>
      </c>
      <c r="G72" s="32">
        <v>82.81</v>
      </c>
      <c r="H72" s="72">
        <f t="shared" si="10"/>
        <v>105.036204</v>
      </c>
      <c r="I72" s="72">
        <f t="shared" si="11"/>
        <v>945.32583599999998</v>
      </c>
    </row>
    <row r="73" spans="1:9">
      <c r="A73" s="46"/>
      <c r="B73" s="46"/>
      <c r="C73" s="46"/>
      <c r="D73" s="46"/>
      <c r="E73" s="46"/>
      <c r="F73" s="46"/>
      <c r="G73" s="46"/>
      <c r="H73" s="46"/>
      <c r="I73" s="35">
        <f>SUM(I67:I72)</f>
        <v>13301.656258799998</v>
      </c>
    </row>
    <row r="74" spans="1:9">
      <c r="A74" s="46"/>
      <c r="B74" s="46"/>
      <c r="C74" s="46"/>
      <c r="D74" s="46"/>
      <c r="E74" s="46"/>
      <c r="F74" s="46"/>
      <c r="G74" s="46"/>
      <c r="H74" s="46"/>
      <c r="I74" s="46"/>
    </row>
    <row r="75" spans="1:9">
      <c r="A75" s="46"/>
      <c r="B75" s="46"/>
      <c r="C75" s="46"/>
      <c r="D75" s="46"/>
      <c r="E75" s="46"/>
      <c r="F75" s="46"/>
      <c r="G75" s="46"/>
      <c r="H75" s="46"/>
      <c r="I75" s="35">
        <f>I73+I65</f>
        <v>65871.355882920019</v>
      </c>
    </row>
  </sheetData>
  <mergeCells count="12">
    <mergeCell ref="A4:E4"/>
    <mergeCell ref="F4:I4"/>
    <mergeCell ref="A1:I1"/>
    <mergeCell ref="A2:F2"/>
    <mergeCell ref="H2:I2"/>
    <mergeCell ref="A3:F3"/>
    <mergeCell ref="G3:I3"/>
    <mergeCell ref="G65:H65"/>
    <mergeCell ref="A5:E5"/>
    <mergeCell ref="F5:F6"/>
    <mergeCell ref="G5:G6"/>
    <mergeCell ref="A6:E6"/>
  </mergeCells>
  <phoneticPr fontId="3" type="noConversion"/>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25" sqref="F25"/>
    </sheetView>
  </sheetViews>
  <sheetFormatPr defaultRowHeight="12.75"/>
  <cols>
    <col min="2" max="2" width="22.7109375" customWidth="1"/>
    <col min="3" max="3" width="11.140625" customWidth="1"/>
    <col min="5" max="5" width="11" customWidth="1"/>
    <col min="6" max="6" width="11.7109375" customWidth="1"/>
    <col min="7" max="7" width="12.5703125" customWidth="1"/>
  </cols>
  <sheetData>
    <row r="1" spans="1:7">
      <c r="A1" s="94" t="s">
        <v>66</v>
      </c>
      <c r="B1" s="94"/>
      <c r="C1" s="94"/>
      <c r="D1" s="94"/>
      <c r="E1" s="94"/>
      <c r="F1" s="94"/>
      <c r="G1" s="94"/>
    </row>
    <row r="3" spans="1:7">
      <c r="A3" s="17" t="s">
        <v>6</v>
      </c>
      <c r="B3" s="1" t="s">
        <v>21</v>
      </c>
      <c r="C3" s="2" t="s">
        <v>22</v>
      </c>
      <c r="D3" s="3" t="s">
        <v>41</v>
      </c>
      <c r="E3" s="1" t="s">
        <v>23</v>
      </c>
      <c r="F3" s="5" t="s">
        <v>24</v>
      </c>
      <c r="G3" s="4" t="s">
        <v>25</v>
      </c>
    </row>
    <row r="4" spans="1:7">
      <c r="A4" s="104">
        <v>1</v>
      </c>
      <c r="B4" s="105" t="str">
        <f>'PLANILHA PISO'!D8</f>
        <v>ADMINISTRAÇÃO</v>
      </c>
      <c r="C4" s="106">
        <f>'PLANILHA PISO'!I12</f>
        <v>6732.0336341999991</v>
      </c>
      <c r="D4" s="107">
        <f>C4/C10</f>
        <v>0.10219971251488343</v>
      </c>
      <c r="E4" s="102">
        <f>C4/3</f>
        <v>2244.0112113999999</v>
      </c>
      <c r="F4" s="102">
        <f>E4</f>
        <v>2244.0112113999999</v>
      </c>
      <c r="G4" s="100">
        <f>F4</f>
        <v>2244.0112113999999</v>
      </c>
    </row>
    <row r="5" spans="1:7">
      <c r="A5" s="104"/>
      <c r="B5" s="105"/>
      <c r="C5" s="106"/>
      <c r="D5" s="107"/>
      <c r="E5" s="102"/>
      <c r="F5" s="103"/>
      <c r="G5" s="101"/>
    </row>
    <row r="6" spans="1:7">
      <c r="A6" s="62">
        <v>2</v>
      </c>
      <c r="B6" s="13" t="str">
        <f>'PLANILHA PISO'!D13</f>
        <v>SERVIÇOS INICIAIS</v>
      </c>
      <c r="C6" s="14">
        <f>'PLANILHA PISO'!I20</f>
        <v>11143.27692996</v>
      </c>
      <c r="D6" s="15">
        <f>C6/C10</f>
        <v>0.16916726216727804</v>
      </c>
      <c r="E6" s="16">
        <f>C6</f>
        <v>11143.27692996</v>
      </c>
      <c r="F6" s="16"/>
      <c r="G6" s="19"/>
    </row>
    <row r="7" spans="1:7">
      <c r="A7" s="62">
        <v>3</v>
      </c>
      <c r="B7" s="13" t="str">
        <f>'PLANILHA PISO'!D21</f>
        <v>DIVERSOS</v>
      </c>
      <c r="C7" s="14">
        <f>'PLANILHA PISO'!I46</f>
        <v>20825.221467960007</v>
      </c>
      <c r="D7" s="15">
        <f>C7/C10</f>
        <v>0.31614988319012038</v>
      </c>
      <c r="E7" s="16">
        <f>C7/2</f>
        <v>10412.610733980004</v>
      </c>
      <c r="F7" s="16">
        <f>C7/2</f>
        <v>10412.610733980004</v>
      </c>
      <c r="G7" s="19"/>
    </row>
    <row r="8" spans="1:7">
      <c r="A8" s="62">
        <v>4</v>
      </c>
      <c r="B8" s="13" t="str">
        <f>'PLANILHA PISO'!D47</f>
        <v>COMUNICAÇÃO</v>
      </c>
      <c r="C8" s="14">
        <f>'PLANILHA PISO'!I64</f>
        <v>13869.167592000002</v>
      </c>
      <c r="D8" s="15">
        <f>C8/C10</f>
        <v>0.2105492957614401</v>
      </c>
      <c r="E8" s="16"/>
      <c r="F8" s="16"/>
      <c r="G8" s="19">
        <f>C8</f>
        <v>13869.167592000002</v>
      </c>
    </row>
    <row r="9" spans="1:7">
      <c r="A9" s="18"/>
      <c r="B9" s="13" t="s">
        <v>225</v>
      </c>
      <c r="C9" s="14">
        <f>'PLANILHA PISO'!I73</f>
        <v>13301.656258799998</v>
      </c>
      <c r="D9" s="15"/>
      <c r="E9" s="16"/>
      <c r="F9" s="16"/>
      <c r="G9" s="19"/>
    </row>
    <row r="10" spans="1:7">
      <c r="A10" s="95"/>
      <c r="B10" s="96" t="s">
        <v>26</v>
      </c>
      <c r="C10" s="97">
        <f>C9+C8+C7+C6+C4</f>
        <v>65871.355882920005</v>
      </c>
      <c r="D10" s="98">
        <v>1</v>
      </c>
      <c r="E10" s="99">
        <f>E7+E6+E4</f>
        <v>23799.898875340004</v>
      </c>
      <c r="F10" s="99">
        <f>F7+F4</f>
        <v>12656.621945380004</v>
      </c>
      <c r="G10" s="99">
        <f>G8+G7+G4</f>
        <v>16113.178803400002</v>
      </c>
    </row>
    <row r="11" spans="1:7">
      <c r="A11" s="95"/>
      <c r="B11" s="96"/>
      <c r="C11" s="97"/>
      <c r="D11" s="96"/>
      <c r="E11" s="99"/>
      <c r="F11" s="99"/>
      <c r="G11" s="99"/>
    </row>
  </sheetData>
  <mergeCells count="15">
    <mergeCell ref="A1:G1"/>
    <mergeCell ref="A10:A11"/>
    <mergeCell ref="B10:B11"/>
    <mergeCell ref="C10:C11"/>
    <mergeCell ref="D10:D11"/>
    <mergeCell ref="E10:E11"/>
    <mergeCell ref="F10:F11"/>
    <mergeCell ref="G10:G11"/>
    <mergeCell ref="G4:G5"/>
    <mergeCell ref="F4:F5"/>
    <mergeCell ref="A4:A5"/>
    <mergeCell ref="B4:B5"/>
    <mergeCell ref="C4:C5"/>
    <mergeCell ref="D4:D5"/>
    <mergeCell ref="E4:E5"/>
  </mergeCells>
  <conditionalFormatting sqref="E4:F4 E10:F10">
    <cfRule type="cellIs" dxfId="1" priority="3" operator="between">
      <formula>0</formula>
      <formula>0</formula>
    </cfRule>
  </conditionalFormatting>
  <conditionalFormatting sqref="E6:F9">
    <cfRule type="cellIs" dxfId="0" priority="2" operator="between">
      <formula>0</formula>
      <formula>0</formula>
    </cfRule>
  </conditionalFormatting>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52" zoomScale="142" zoomScaleNormal="142" workbookViewId="0">
      <selection sqref="A1:F60"/>
    </sheetView>
  </sheetViews>
  <sheetFormatPr defaultRowHeight="12.75"/>
  <cols>
    <col min="1" max="1" width="4.42578125" customWidth="1"/>
    <col min="2" max="2" width="8.140625" customWidth="1"/>
    <col min="3" max="3" width="8.28515625" customWidth="1"/>
    <col min="4" max="4" width="61" customWidth="1"/>
    <col min="5" max="5" width="6.140625" customWidth="1"/>
    <col min="6" max="6" width="9.42578125" customWidth="1"/>
  </cols>
  <sheetData>
    <row r="1" spans="1:6" ht="12.75" customHeight="1">
      <c r="A1" s="108" t="str">
        <f>'PLANILHA PISO'!A1:I1</f>
        <v>REFORMA PREDIO ENEXO DA ANTIGA PREFEITURA N°314</v>
      </c>
      <c r="B1" s="108"/>
      <c r="C1" s="108"/>
      <c r="D1" s="108"/>
      <c r="E1" s="108"/>
      <c r="F1" s="108"/>
    </row>
    <row r="2" spans="1:6">
      <c r="A2" s="84" t="s">
        <v>65</v>
      </c>
      <c r="B2" s="84"/>
      <c r="C2" s="84"/>
      <c r="D2" s="84"/>
      <c r="E2" s="84"/>
      <c r="F2" s="84"/>
    </row>
    <row r="3" spans="1:6" ht="23.25" customHeight="1">
      <c r="A3" s="109" t="str">
        <f>'PLANILHA PISO'!A3:F3</f>
        <v>OBRA: REFORMA PREDIO ENEXO DA ANTIGA PREFEITURA N°314</v>
      </c>
      <c r="B3" s="109"/>
      <c r="C3" s="109"/>
      <c r="D3" s="109"/>
      <c r="E3" s="109"/>
      <c r="F3" s="109"/>
    </row>
    <row r="4" spans="1:6">
      <c r="A4" s="93" t="s">
        <v>138</v>
      </c>
      <c r="B4" s="93"/>
      <c r="C4" s="93"/>
      <c r="D4" s="93"/>
      <c r="E4" s="93"/>
      <c r="F4" s="93"/>
    </row>
    <row r="5" spans="1:6">
      <c r="A5" s="93" t="s">
        <v>135</v>
      </c>
      <c r="B5" s="93"/>
      <c r="C5" s="93"/>
      <c r="D5" s="93"/>
      <c r="E5" s="93"/>
      <c r="F5" s="93"/>
    </row>
    <row r="6" spans="1:6" ht="18" customHeight="1">
      <c r="A6" s="109" t="s">
        <v>139</v>
      </c>
      <c r="B6" s="109"/>
      <c r="C6" s="109"/>
      <c r="D6" s="109"/>
      <c r="E6" s="109"/>
      <c r="F6" s="109"/>
    </row>
    <row r="7" spans="1:6">
      <c r="A7" s="80" t="s">
        <v>15</v>
      </c>
      <c r="B7" s="10" t="s">
        <v>28</v>
      </c>
      <c r="C7" s="11" t="s">
        <v>28</v>
      </c>
      <c r="D7" s="10" t="s">
        <v>29</v>
      </c>
      <c r="E7" s="10" t="s">
        <v>28</v>
      </c>
      <c r="F7" s="12" t="s">
        <v>28</v>
      </c>
    </row>
    <row r="8" spans="1:6" ht="59.25" customHeight="1">
      <c r="A8" s="52" t="s">
        <v>30</v>
      </c>
      <c r="B8" s="48" t="s">
        <v>46</v>
      </c>
      <c r="C8" s="32" t="s">
        <v>79</v>
      </c>
      <c r="D8" s="53" t="s">
        <v>80</v>
      </c>
      <c r="E8" s="48" t="s">
        <v>44</v>
      </c>
      <c r="F8" s="64">
        <v>1</v>
      </c>
    </row>
    <row r="9" spans="1:6" ht="31.5" customHeight="1">
      <c r="A9" s="52" t="s">
        <v>16</v>
      </c>
      <c r="B9" s="48" t="s">
        <v>46</v>
      </c>
      <c r="C9" s="32" t="s">
        <v>81</v>
      </c>
      <c r="D9" s="53" t="s">
        <v>82</v>
      </c>
      <c r="E9" s="48" t="s">
        <v>83</v>
      </c>
      <c r="F9" s="64">
        <v>0.25</v>
      </c>
    </row>
    <row r="10" spans="1:6">
      <c r="A10" s="52" t="s">
        <v>17</v>
      </c>
      <c r="B10" s="48" t="s">
        <v>46</v>
      </c>
      <c r="C10" s="32" t="s">
        <v>84</v>
      </c>
      <c r="D10" s="53" t="s">
        <v>85</v>
      </c>
      <c r="E10" s="48" t="s">
        <v>83</v>
      </c>
      <c r="F10" s="64">
        <v>0.1</v>
      </c>
    </row>
    <row r="11" spans="1:6">
      <c r="A11" s="52"/>
      <c r="B11" s="48"/>
      <c r="C11" s="32"/>
      <c r="D11" s="53"/>
      <c r="E11" s="48"/>
      <c r="F11" s="49"/>
    </row>
    <row r="12" spans="1:6">
      <c r="A12" s="60" t="s">
        <v>88</v>
      </c>
      <c r="B12" s="55"/>
      <c r="C12" s="56"/>
      <c r="D12" s="55" t="s">
        <v>87</v>
      </c>
      <c r="E12" s="55"/>
      <c r="F12" s="57"/>
    </row>
    <row r="13" spans="1:6" ht="51">
      <c r="A13" s="52" t="s">
        <v>20</v>
      </c>
      <c r="B13" s="48" t="s">
        <v>46</v>
      </c>
      <c r="C13" s="32" t="s">
        <v>198</v>
      </c>
      <c r="D13" s="31" t="s">
        <v>199</v>
      </c>
      <c r="E13" s="48" t="s">
        <v>44</v>
      </c>
      <c r="F13" s="49">
        <v>1</v>
      </c>
    </row>
    <row r="14" spans="1:6" ht="38.25">
      <c r="A14" s="52" t="s">
        <v>37</v>
      </c>
      <c r="B14" s="48" t="s">
        <v>46</v>
      </c>
      <c r="C14" s="51" t="s">
        <v>77</v>
      </c>
      <c r="D14" s="31" t="s">
        <v>141</v>
      </c>
      <c r="E14" s="48" t="s">
        <v>50</v>
      </c>
      <c r="F14" s="65">
        <v>1.19</v>
      </c>
    </row>
    <row r="15" spans="1:6" ht="51">
      <c r="A15" s="52" t="s">
        <v>38</v>
      </c>
      <c r="B15" s="30" t="s">
        <v>46</v>
      </c>
      <c r="C15" s="30" t="s">
        <v>51</v>
      </c>
      <c r="D15" s="31" t="s">
        <v>140</v>
      </c>
      <c r="E15" s="79" t="s">
        <v>18</v>
      </c>
      <c r="F15" s="79">
        <v>38.76</v>
      </c>
    </row>
    <row r="16" spans="1:6" ht="51">
      <c r="A16" s="52" t="s">
        <v>45</v>
      </c>
      <c r="B16" s="30" t="s">
        <v>46</v>
      </c>
      <c r="C16" s="30" t="s">
        <v>75</v>
      </c>
      <c r="D16" s="31" t="s">
        <v>142</v>
      </c>
      <c r="E16" s="79" t="s">
        <v>18</v>
      </c>
      <c r="F16" s="79">
        <v>58</v>
      </c>
    </row>
    <row r="17" spans="1:6" ht="63.75">
      <c r="A17" s="52" t="s">
        <v>63</v>
      </c>
      <c r="B17" s="30" t="s">
        <v>46</v>
      </c>
      <c r="C17" s="30" t="s">
        <v>53</v>
      </c>
      <c r="D17" s="31" t="s">
        <v>143</v>
      </c>
      <c r="E17" s="79" t="s">
        <v>18</v>
      </c>
      <c r="F17" s="79">
        <v>58</v>
      </c>
    </row>
    <row r="18" spans="1:6" ht="63.75">
      <c r="A18" s="52" t="s">
        <v>197</v>
      </c>
      <c r="B18" s="30" t="s">
        <v>46</v>
      </c>
      <c r="C18" s="30" t="s">
        <v>54</v>
      </c>
      <c r="D18" s="31" t="s">
        <v>144</v>
      </c>
      <c r="E18" s="79" t="s">
        <v>18</v>
      </c>
      <c r="F18" s="79">
        <v>47.95</v>
      </c>
    </row>
    <row r="19" spans="1:6">
      <c r="A19" s="30"/>
      <c r="B19" s="30"/>
      <c r="C19" s="30"/>
      <c r="D19" s="30"/>
      <c r="E19" s="30"/>
      <c r="F19" s="30"/>
    </row>
    <row r="20" spans="1:6">
      <c r="A20" s="44">
        <v>3</v>
      </c>
      <c r="B20" s="45"/>
      <c r="C20" s="45"/>
      <c r="D20" s="69" t="s">
        <v>64</v>
      </c>
      <c r="E20" s="45"/>
      <c r="F20" s="45"/>
    </row>
    <row r="21" spans="1:6" ht="38.25">
      <c r="A21" s="61" t="s">
        <v>27</v>
      </c>
      <c r="B21" s="51" t="s">
        <v>46</v>
      </c>
      <c r="C21" s="30" t="s">
        <v>158</v>
      </c>
      <c r="D21" s="31" t="s">
        <v>168</v>
      </c>
      <c r="E21" s="51" t="s">
        <v>18</v>
      </c>
      <c r="F21" s="30">
        <v>1.31</v>
      </c>
    </row>
    <row r="22" spans="1:6" ht="38.25">
      <c r="A22" s="61" t="s">
        <v>31</v>
      </c>
      <c r="B22" s="30" t="s">
        <v>46</v>
      </c>
      <c r="C22" s="30" t="s">
        <v>162</v>
      </c>
      <c r="D22" s="31" t="s">
        <v>169</v>
      </c>
      <c r="E22" s="51" t="s">
        <v>50</v>
      </c>
      <c r="F22" s="30">
        <v>0.12</v>
      </c>
    </row>
    <row r="23" spans="1:6" ht="54" customHeight="1">
      <c r="A23" s="61" t="s">
        <v>32</v>
      </c>
      <c r="B23" s="51" t="s">
        <v>46</v>
      </c>
      <c r="C23" s="30" t="s">
        <v>163</v>
      </c>
      <c r="D23" s="31" t="s">
        <v>170</v>
      </c>
      <c r="E23" s="51" t="s">
        <v>18</v>
      </c>
      <c r="F23" s="51">
        <v>1.2</v>
      </c>
    </row>
    <row r="24" spans="1:6" ht="25.5">
      <c r="A24" s="61" t="s">
        <v>33</v>
      </c>
      <c r="B24" s="51" t="s">
        <v>46</v>
      </c>
      <c r="C24" s="30" t="s">
        <v>165</v>
      </c>
      <c r="D24" s="31" t="s">
        <v>171</v>
      </c>
      <c r="E24" s="51" t="s">
        <v>18</v>
      </c>
      <c r="F24" s="51">
        <v>1.2</v>
      </c>
    </row>
    <row r="25" spans="1:6" ht="38.25">
      <c r="A25" s="61" t="s">
        <v>34</v>
      </c>
      <c r="B25" s="51" t="s">
        <v>46</v>
      </c>
      <c r="C25" s="30" t="s">
        <v>130</v>
      </c>
      <c r="D25" s="31" t="s">
        <v>145</v>
      </c>
      <c r="E25" s="51" t="s">
        <v>18</v>
      </c>
      <c r="F25" s="61">
        <v>17.100000000000001</v>
      </c>
    </row>
    <row r="26" spans="1:6" ht="38.25" customHeight="1">
      <c r="A26" s="61" t="s">
        <v>39</v>
      </c>
      <c r="B26" s="30" t="s">
        <v>46</v>
      </c>
      <c r="C26" s="30" t="s">
        <v>89</v>
      </c>
      <c r="D26" s="31" t="s">
        <v>146</v>
      </c>
      <c r="E26" s="30" t="s">
        <v>50</v>
      </c>
      <c r="F26" s="63">
        <v>0.64</v>
      </c>
    </row>
    <row r="27" spans="1:6" ht="25.5">
      <c r="A27" s="61" t="s">
        <v>40</v>
      </c>
      <c r="B27" s="30" t="s">
        <v>46</v>
      </c>
      <c r="C27" s="30" t="s">
        <v>57</v>
      </c>
      <c r="D27" s="31" t="s">
        <v>147</v>
      </c>
      <c r="E27" s="30" t="s">
        <v>18</v>
      </c>
      <c r="F27" s="79">
        <v>19.95</v>
      </c>
    </row>
    <row r="28" spans="1:6" ht="38.25">
      <c r="A28" s="61" t="s">
        <v>117</v>
      </c>
      <c r="B28" s="30" t="s">
        <v>46</v>
      </c>
      <c r="C28" s="30" t="s">
        <v>49</v>
      </c>
      <c r="D28" s="31" t="s">
        <v>61</v>
      </c>
      <c r="E28" s="30" t="s">
        <v>18</v>
      </c>
      <c r="F28" s="79">
        <v>15</v>
      </c>
    </row>
    <row r="29" spans="1:6" ht="49.5" customHeight="1">
      <c r="A29" s="61" t="s">
        <v>118</v>
      </c>
      <c r="B29" s="37" t="s">
        <v>46</v>
      </c>
      <c r="C29" s="38" t="s">
        <v>42</v>
      </c>
      <c r="D29" s="39" t="s">
        <v>148</v>
      </c>
      <c r="E29" s="40" t="s">
        <v>18</v>
      </c>
      <c r="F29" s="41">
        <v>273.06</v>
      </c>
    </row>
    <row r="30" spans="1:6" ht="36" customHeight="1">
      <c r="A30" s="61" t="s">
        <v>119</v>
      </c>
      <c r="B30" s="37" t="s">
        <v>46</v>
      </c>
      <c r="C30" s="30" t="s">
        <v>93</v>
      </c>
      <c r="D30" s="31" t="s">
        <v>149</v>
      </c>
      <c r="E30" s="40" t="s">
        <v>18</v>
      </c>
      <c r="F30" s="41">
        <v>273.06</v>
      </c>
    </row>
    <row r="31" spans="1:6" ht="25.5">
      <c r="A31" s="61" t="s">
        <v>120</v>
      </c>
      <c r="B31" s="37" t="s">
        <v>46</v>
      </c>
      <c r="C31" s="30" t="s">
        <v>91</v>
      </c>
      <c r="D31" s="31" t="s">
        <v>151</v>
      </c>
      <c r="E31" s="40" t="s">
        <v>74</v>
      </c>
      <c r="F31" s="41">
        <v>30</v>
      </c>
    </row>
    <row r="32" spans="1:6" ht="35.25" customHeight="1">
      <c r="A32" s="61" t="s">
        <v>121</v>
      </c>
      <c r="B32" s="37" t="s">
        <v>46</v>
      </c>
      <c r="C32" s="32" t="s">
        <v>95</v>
      </c>
      <c r="D32" s="31" t="s">
        <v>150</v>
      </c>
      <c r="E32" s="43" t="s">
        <v>18</v>
      </c>
      <c r="F32" s="41">
        <v>22.44</v>
      </c>
    </row>
    <row r="33" spans="1:6" ht="63.75">
      <c r="A33" s="61" t="s">
        <v>122</v>
      </c>
      <c r="B33" s="37" t="s">
        <v>46</v>
      </c>
      <c r="C33" s="79" t="s">
        <v>99</v>
      </c>
      <c r="D33" s="31" t="s">
        <v>152</v>
      </c>
      <c r="E33" s="43" t="s">
        <v>18</v>
      </c>
      <c r="F33" s="41">
        <v>1.44</v>
      </c>
    </row>
    <row r="34" spans="1:6" ht="51">
      <c r="A34" s="61" t="s">
        <v>123</v>
      </c>
      <c r="B34" s="37" t="s">
        <v>46</v>
      </c>
      <c r="C34" s="79" t="s">
        <v>97</v>
      </c>
      <c r="D34" s="31" t="s">
        <v>153</v>
      </c>
      <c r="E34" s="43" t="s">
        <v>18</v>
      </c>
      <c r="F34" s="41">
        <v>1.6</v>
      </c>
    </row>
    <row r="35" spans="1:6" ht="38.25">
      <c r="A35" s="61" t="s">
        <v>124</v>
      </c>
      <c r="B35" s="37" t="s">
        <v>46</v>
      </c>
      <c r="C35" s="79" t="s">
        <v>47</v>
      </c>
      <c r="D35" s="31" t="s">
        <v>48</v>
      </c>
      <c r="E35" s="43" t="s">
        <v>18</v>
      </c>
      <c r="F35" s="41">
        <v>3.6</v>
      </c>
    </row>
    <row r="36" spans="1:6" ht="25.5">
      <c r="A36" s="61" t="s">
        <v>125</v>
      </c>
      <c r="B36" s="37" t="s">
        <v>46</v>
      </c>
      <c r="C36" s="79" t="s">
        <v>59</v>
      </c>
      <c r="D36" s="31" t="s">
        <v>154</v>
      </c>
      <c r="E36" s="30" t="s">
        <v>18</v>
      </c>
      <c r="F36" s="79">
        <v>1.6</v>
      </c>
    </row>
    <row r="37" spans="1:6" ht="63.75">
      <c r="A37" s="61" t="s">
        <v>126</v>
      </c>
      <c r="B37" s="37" t="s">
        <v>46</v>
      </c>
      <c r="C37" s="79" t="s">
        <v>101</v>
      </c>
      <c r="D37" s="31" t="s">
        <v>102</v>
      </c>
      <c r="E37" s="30" t="s">
        <v>44</v>
      </c>
      <c r="F37" s="79">
        <v>1</v>
      </c>
    </row>
    <row r="38" spans="1:6" ht="25.5">
      <c r="A38" s="61" t="s">
        <v>127</v>
      </c>
      <c r="B38" s="37" t="s">
        <v>46</v>
      </c>
      <c r="C38" s="79" t="s">
        <v>103</v>
      </c>
      <c r="D38" s="31" t="s">
        <v>155</v>
      </c>
      <c r="E38" s="30" t="s">
        <v>18</v>
      </c>
      <c r="F38" s="79">
        <v>1.3</v>
      </c>
    </row>
    <row r="39" spans="1:6" ht="38.25">
      <c r="A39" s="61" t="s">
        <v>128</v>
      </c>
      <c r="B39" s="37" t="s">
        <v>46</v>
      </c>
      <c r="C39" s="79" t="s">
        <v>105</v>
      </c>
      <c r="D39" s="31" t="s">
        <v>106</v>
      </c>
      <c r="E39" s="30" t="s">
        <v>44</v>
      </c>
      <c r="F39" s="79">
        <v>1</v>
      </c>
    </row>
    <row r="40" spans="1:6" ht="76.5">
      <c r="A40" s="61" t="s">
        <v>129</v>
      </c>
      <c r="B40" s="37" t="s">
        <v>46</v>
      </c>
      <c r="C40" s="79" t="s">
        <v>107</v>
      </c>
      <c r="D40" s="31" t="s">
        <v>108</v>
      </c>
      <c r="E40" s="30" t="s">
        <v>44</v>
      </c>
      <c r="F40" s="79">
        <v>1</v>
      </c>
    </row>
    <row r="41" spans="1:6" ht="63.75">
      <c r="A41" s="61" t="s">
        <v>156</v>
      </c>
      <c r="B41" s="37" t="s">
        <v>46</v>
      </c>
      <c r="C41" s="79" t="s">
        <v>109</v>
      </c>
      <c r="D41" s="31" t="s">
        <v>110</v>
      </c>
      <c r="E41" s="30" t="s">
        <v>44</v>
      </c>
      <c r="F41" s="79">
        <v>1</v>
      </c>
    </row>
    <row r="42" spans="1:6">
      <c r="A42" s="61" t="s">
        <v>157</v>
      </c>
      <c r="B42" s="37" t="s">
        <v>46</v>
      </c>
      <c r="C42" s="30" t="s">
        <v>181</v>
      </c>
      <c r="D42" s="30" t="s">
        <v>182</v>
      </c>
      <c r="E42" s="30" t="s">
        <v>44</v>
      </c>
      <c r="F42" s="79">
        <v>2</v>
      </c>
    </row>
    <row r="43" spans="1:6" ht="51">
      <c r="A43" s="61" t="s">
        <v>160</v>
      </c>
      <c r="B43" s="37" t="s">
        <v>46</v>
      </c>
      <c r="C43" s="30" t="s">
        <v>184</v>
      </c>
      <c r="D43" s="31" t="s">
        <v>185</v>
      </c>
      <c r="E43" s="30" t="s">
        <v>18</v>
      </c>
      <c r="F43" s="79">
        <v>15.12</v>
      </c>
    </row>
    <row r="44" spans="1:6" ht="63.75">
      <c r="A44" s="61" t="s">
        <v>167</v>
      </c>
      <c r="B44" s="37" t="s">
        <v>46</v>
      </c>
      <c r="C44" s="30" t="s">
        <v>186</v>
      </c>
      <c r="D44" s="31" t="s">
        <v>187</v>
      </c>
      <c r="E44" s="30" t="s">
        <v>18</v>
      </c>
      <c r="F44" s="79">
        <v>15.12</v>
      </c>
    </row>
    <row r="45" spans="1:6">
      <c r="A45" s="44">
        <v>4</v>
      </c>
      <c r="B45" s="45"/>
      <c r="C45" s="45"/>
      <c r="D45" s="44" t="s">
        <v>67</v>
      </c>
      <c r="E45" s="45"/>
      <c r="F45" s="45"/>
    </row>
    <row r="46" spans="1:6" ht="25.5">
      <c r="A46" s="61" t="s">
        <v>172</v>
      </c>
      <c r="B46" s="37" t="s">
        <v>46</v>
      </c>
      <c r="C46" s="79" t="s">
        <v>111</v>
      </c>
      <c r="D46" s="31" t="s">
        <v>112</v>
      </c>
      <c r="E46" s="30" t="s">
        <v>19</v>
      </c>
      <c r="F46" s="79">
        <v>70</v>
      </c>
    </row>
    <row r="47" spans="1:6" ht="38.25">
      <c r="A47" s="61" t="s">
        <v>173</v>
      </c>
      <c r="B47" s="37" t="s">
        <v>46</v>
      </c>
      <c r="C47" s="79" t="s">
        <v>113</v>
      </c>
      <c r="D47" s="31" t="s">
        <v>114</v>
      </c>
      <c r="E47" s="30" t="s">
        <v>44</v>
      </c>
      <c r="F47" s="79">
        <v>25</v>
      </c>
    </row>
    <row r="48" spans="1:6" ht="25.5">
      <c r="A48" s="61" t="s">
        <v>174</v>
      </c>
      <c r="B48" s="37" t="s">
        <v>46</v>
      </c>
      <c r="C48" s="30" t="s">
        <v>115</v>
      </c>
      <c r="D48" s="31" t="s">
        <v>116</v>
      </c>
      <c r="E48" s="30" t="s">
        <v>44</v>
      </c>
      <c r="F48" s="79">
        <v>4</v>
      </c>
    </row>
    <row r="49" spans="1:6">
      <c r="A49" s="61" t="s">
        <v>175</v>
      </c>
      <c r="B49" s="30" t="s">
        <v>68</v>
      </c>
      <c r="C49" s="30" t="s">
        <v>68</v>
      </c>
      <c r="D49" s="30" t="s">
        <v>69</v>
      </c>
      <c r="E49" s="30" t="s">
        <v>19</v>
      </c>
      <c r="F49" s="78">
        <v>305</v>
      </c>
    </row>
    <row r="50" spans="1:6">
      <c r="A50" s="61" t="s">
        <v>176</v>
      </c>
      <c r="B50" s="30" t="s">
        <v>68</v>
      </c>
      <c r="C50" s="30" t="s">
        <v>68</v>
      </c>
      <c r="D50" s="30" t="s">
        <v>70</v>
      </c>
      <c r="E50" s="30" t="s">
        <v>44</v>
      </c>
      <c r="F50" s="78">
        <v>50</v>
      </c>
    </row>
    <row r="51" spans="1:6">
      <c r="A51" s="61" t="s">
        <v>177</v>
      </c>
      <c r="B51" s="30" t="s">
        <v>68</v>
      </c>
      <c r="C51" s="30" t="s">
        <v>68</v>
      </c>
      <c r="D51" s="30" t="s">
        <v>71</v>
      </c>
      <c r="E51" s="30" t="s">
        <v>19</v>
      </c>
      <c r="F51" s="78">
        <v>150</v>
      </c>
    </row>
    <row r="52" spans="1:6">
      <c r="A52" s="61" t="s">
        <v>178</v>
      </c>
      <c r="B52" s="30" t="s">
        <v>46</v>
      </c>
      <c r="C52" s="30" t="s">
        <v>72</v>
      </c>
      <c r="D52" s="30" t="s">
        <v>73</v>
      </c>
      <c r="E52" s="30" t="s">
        <v>44</v>
      </c>
      <c r="F52" s="78">
        <v>25</v>
      </c>
    </row>
    <row r="53" spans="1:6">
      <c r="A53" s="61" t="s">
        <v>179</v>
      </c>
      <c r="B53" s="30" t="s">
        <v>46</v>
      </c>
      <c r="C53" s="30" t="s">
        <v>188</v>
      </c>
      <c r="D53" s="30" t="s">
        <v>189</v>
      </c>
      <c r="E53" s="30" t="s">
        <v>19</v>
      </c>
      <c r="F53" s="78">
        <v>100</v>
      </c>
    </row>
    <row r="54" spans="1:6">
      <c r="A54" s="61" t="s">
        <v>180</v>
      </c>
      <c r="B54" s="30" t="s">
        <v>46</v>
      </c>
      <c r="C54" s="30" t="s">
        <v>190</v>
      </c>
      <c r="D54" s="30" t="s">
        <v>191</v>
      </c>
      <c r="E54" s="30" t="s">
        <v>19</v>
      </c>
      <c r="F54" s="78">
        <v>300</v>
      </c>
    </row>
    <row r="55" spans="1:6" ht="38.25">
      <c r="A55" s="61" t="s">
        <v>183</v>
      </c>
      <c r="B55" s="30" t="s">
        <v>46</v>
      </c>
      <c r="C55" s="30" t="s">
        <v>192</v>
      </c>
      <c r="D55" s="31" t="s">
        <v>193</v>
      </c>
      <c r="E55" s="30" t="s">
        <v>19</v>
      </c>
      <c r="F55" s="78">
        <v>20</v>
      </c>
    </row>
    <row r="56" spans="1:6" ht="38.25">
      <c r="A56" s="61" t="s">
        <v>194</v>
      </c>
      <c r="B56" s="30" t="s">
        <v>46</v>
      </c>
      <c r="C56" s="30" t="s">
        <v>195</v>
      </c>
      <c r="D56" s="31" t="s">
        <v>196</v>
      </c>
      <c r="E56" s="30" t="s">
        <v>44</v>
      </c>
      <c r="F56" s="78">
        <v>30</v>
      </c>
    </row>
    <row r="57" spans="1:6">
      <c r="A57" s="61" t="s">
        <v>218</v>
      </c>
      <c r="B57" s="30" t="s">
        <v>46</v>
      </c>
      <c r="C57" s="30" t="s">
        <v>212</v>
      </c>
      <c r="D57" s="30" t="s">
        <v>217</v>
      </c>
      <c r="E57" s="30" t="s">
        <v>44</v>
      </c>
      <c r="F57" s="78">
        <v>1</v>
      </c>
    </row>
    <row r="58" spans="1:6">
      <c r="A58" s="61" t="s">
        <v>219</v>
      </c>
      <c r="B58" s="30" t="s">
        <v>46</v>
      </c>
      <c r="C58" s="30" t="s">
        <v>214</v>
      </c>
      <c r="D58" s="30" t="s">
        <v>213</v>
      </c>
      <c r="E58" s="30" t="s">
        <v>44</v>
      </c>
      <c r="F58" s="78">
        <v>1</v>
      </c>
    </row>
    <row r="59" spans="1:6">
      <c r="A59" s="61" t="s">
        <v>220</v>
      </c>
      <c r="B59" s="30" t="s">
        <v>46</v>
      </c>
      <c r="C59" s="30" t="s">
        <v>215</v>
      </c>
      <c r="D59" s="30" t="s">
        <v>216</v>
      </c>
      <c r="E59" s="30" t="s">
        <v>44</v>
      </c>
      <c r="F59" s="78">
        <v>2</v>
      </c>
    </row>
    <row r="60" spans="1:6" ht="38.25">
      <c r="A60" s="61" t="s">
        <v>224</v>
      </c>
      <c r="B60" s="30" t="s">
        <v>46</v>
      </c>
      <c r="C60" s="30" t="s">
        <v>221</v>
      </c>
      <c r="D60" s="31" t="s">
        <v>223</v>
      </c>
      <c r="E60" s="30" t="s">
        <v>222</v>
      </c>
      <c r="F60" s="78">
        <v>11</v>
      </c>
    </row>
  </sheetData>
  <mergeCells count="6">
    <mergeCell ref="A1:F1"/>
    <mergeCell ref="A6:F6"/>
    <mergeCell ref="A5:F5"/>
    <mergeCell ref="A4:F4"/>
    <mergeCell ref="A2:F2"/>
    <mergeCell ref="A3:F3"/>
  </mergeCells>
  <pageMargins left="0.511811024" right="0.511811024" top="0.78740157499999996" bottom="0.78740157499999996" header="0.31496062000000002" footer="0.3149606200000000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 PISO</vt:lpstr>
      <vt:lpstr>CRONOGRAMA...</vt:lpstr>
      <vt:lpstr>MEMORIAL CALCULO PISO</vt:lpstr>
    </vt:vector>
  </TitlesOfParts>
  <Company>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EMPRESA</dc:creator>
  <cp:lastModifiedBy>admin</cp:lastModifiedBy>
  <cp:lastPrinted>2024-08-23T12:01:26Z</cp:lastPrinted>
  <dcterms:created xsi:type="dcterms:W3CDTF">2008-03-18T21:30:25Z</dcterms:created>
  <dcterms:modified xsi:type="dcterms:W3CDTF">2024-08-26T11:11:30Z</dcterms:modified>
</cp:coreProperties>
</file>